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7" activeTab="12"/>
  </bookViews>
  <sheets>
    <sheet name="congoleum1" sheetId="1" r:id="rId1"/>
    <sheet name="congoleum2" sheetId="2" r:id="rId2"/>
    <sheet name="congoleum3" sheetId="3" r:id="rId3"/>
    <sheet name="congoleum4" sheetId="4" r:id="rId4"/>
    <sheet name="congoleum5" sheetId="5" r:id="rId5"/>
    <sheet name="congoleum6" sheetId="6" r:id="rId6"/>
    <sheet name="congoleum7" sheetId="7" r:id="rId7"/>
    <sheet name="congoleum8" sheetId="8" r:id="rId8"/>
    <sheet name="congoleum9" sheetId="9" r:id="rId9"/>
    <sheet name="congoleum10" sheetId="10" r:id="rId10"/>
    <sheet name="congoleum11" sheetId="11" r:id="rId11"/>
    <sheet name="congoleum12" sheetId="12" r:id="rId12"/>
    <sheet name="congoleum13" sheetId="13" r:id="rId13"/>
    <sheet name="congoleum14" sheetId="14" r:id="rId14"/>
    <sheet name="congoleum15" sheetId="15" r:id="rId15"/>
  </sheets>
  <definedNames/>
  <calcPr fullCalcOnLoad="1"/>
</workbook>
</file>

<file path=xl/sharedStrings.xml><?xml version="1.0" encoding="utf-8"?>
<sst xmlns="http://schemas.openxmlformats.org/spreadsheetml/2006/main" count="504" uniqueCount="400">
  <si>
    <t>Net sales (millions $)</t>
  </si>
  <si>
    <t>Royalty revenues (included in net sales)</t>
  </si>
  <si>
    <t>-</t>
  </si>
  <si>
    <t>Net income (millions $)</t>
  </si>
  <si>
    <t>Earnings per share</t>
  </si>
  <si>
    <t>Dividends per share</t>
  </si>
  <si>
    <t>High</t>
  </si>
  <si>
    <t>Low</t>
  </si>
  <si>
    <t>Working capital (millions $)</t>
  </si>
  <si>
    <t>Long-term debt (millions $)</t>
  </si>
  <si>
    <t>Congoleurn after October 31, 1977. Certain operations were discontinued in 1976. Results for 1969 to 1975 have not been adjusted</t>
  </si>
  <si>
    <t>for discontinued operations.</t>
  </si>
  <si>
    <t>Stock price ($)</t>
  </si>
  <si>
    <t>Net worth (millions $)</t>
  </si>
  <si>
    <t>Note: Congoleum acquired Curtis Noll Corporation on October 31, 1977 on a purchase basis. Its performance is consolidated with</t>
  </si>
  <si>
    <t>Congoleurn Corporation (Abridged)</t>
  </si>
  <si>
    <r>
      <t>Exhibit 1</t>
    </r>
    <r>
      <rPr>
        <sz val="10"/>
        <rFont val="Helv"/>
        <family val="0"/>
      </rPr>
      <t xml:space="preserve"> Ten Year Historical Financial Data</t>
    </r>
  </si>
  <si>
    <t xml:space="preserve">Congoleum Corporation (Abridged) </t>
  </si>
  <si>
    <r>
      <t xml:space="preserve">Exhibit 2 </t>
    </r>
    <r>
      <rPr>
        <sz val="10"/>
        <rFont val="Helv"/>
        <family val="0"/>
      </rPr>
      <t xml:space="preserve"> Historical Income Statements (in thousands except per share data)</t>
    </r>
  </si>
  <si>
    <t>Revenues</t>
  </si>
  <si>
    <t>Net sales</t>
  </si>
  <si>
    <r>
      <t>Royalties</t>
    </r>
    <r>
      <rPr>
        <vertAlign val="superscript"/>
        <sz val="10"/>
        <rFont val="Helv"/>
        <family val="0"/>
      </rPr>
      <t>a</t>
    </r>
  </si>
  <si>
    <t>Total revenues</t>
  </si>
  <si>
    <t>Cost of Sales and Operating Expenses</t>
  </si>
  <si>
    <t>Cost of sales</t>
  </si>
  <si>
    <t>Selling and administrative expenses</t>
  </si>
  <si>
    <t>Operating income</t>
  </si>
  <si>
    <t>Other Income and Expense</t>
  </si>
  <si>
    <t>Interest expense</t>
  </si>
  <si>
    <t>Miscellaneous income</t>
  </si>
  <si>
    <t>Total other income and expense</t>
  </si>
  <si>
    <t>Income from continuing operations</t>
  </si>
  <si>
    <t>before income taxes</t>
  </si>
  <si>
    <t>Provision for Income Taxes</t>
  </si>
  <si>
    <t>Loss from discontinued operations</t>
  </si>
  <si>
    <t>Patent infringement settlement</t>
  </si>
  <si>
    <t>Net income</t>
  </si>
  <si>
    <t>Per Share</t>
  </si>
  <si>
    <r>
      <t>a</t>
    </r>
    <r>
      <rPr>
        <sz val="10"/>
        <rFont val="Helv"/>
        <family val="0"/>
      </rPr>
      <t>Royalties are from licenses of the companys resilient flooring patents, as well as license agreements for know-how. These</t>
    </r>
  </si>
  <si>
    <t>patents expire from 1980 through 1987, although most expire by 1984.</t>
  </si>
  <si>
    <t>Note:   The statements above reflect the addition of Curtis Noll Corporation only after October 31, 1977, the date of</t>
  </si>
  <si>
    <t>acquisition. The acquisition was accounted for as a purchase. Restating the results of 1977 and 1976 as if Noll</t>
  </si>
  <si>
    <t>were included yields the following:</t>
  </si>
  <si>
    <t>Year Ended December 31</t>
  </si>
  <si>
    <t xml:space="preserve"> </t>
  </si>
  <si>
    <t>Current Assets</t>
  </si>
  <si>
    <t>Cash and temporary investments</t>
  </si>
  <si>
    <t>Receivables</t>
  </si>
  <si>
    <t>Shipbuilding contracts in progress</t>
  </si>
  <si>
    <t>Inventories</t>
  </si>
  <si>
    <t>Other</t>
  </si>
  <si>
    <t>Total current assets</t>
  </si>
  <si>
    <r>
      <t>20,505</t>
    </r>
    <r>
      <rPr>
        <vertAlign val="superscript"/>
        <sz val="10"/>
        <rFont val="Helv"/>
        <family val="0"/>
      </rPr>
      <t>b</t>
    </r>
  </si>
  <si>
    <t>Property, Plant and Equipment</t>
  </si>
  <si>
    <r>
      <t>135,627</t>
    </r>
    <r>
      <rPr>
        <vertAlign val="superscript"/>
        <sz val="10"/>
        <rFont val="Helv"/>
        <family val="0"/>
      </rPr>
      <t>c</t>
    </r>
  </si>
  <si>
    <t>Accumulated depreciation and amortization</t>
  </si>
  <si>
    <r>
      <t>(64,850)</t>
    </r>
    <r>
      <rPr>
        <vertAlign val="superscript"/>
        <sz val="10"/>
        <rFont val="Helv"/>
        <family val="0"/>
      </rPr>
      <t>d</t>
    </r>
  </si>
  <si>
    <t>Net</t>
  </si>
  <si>
    <r>
      <t>70,777</t>
    </r>
    <r>
      <rPr>
        <vertAlign val="superscript"/>
        <sz val="10"/>
        <rFont val="Helv"/>
        <family val="0"/>
      </rPr>
      <t>e</t>
    </r>
  </si>
  <si>
    <t>Other Assets</t>
  </si>
  <si>
    <t>Goodwill</t>
  </si>
  <si>
    <t>Total</t>
  </si>
  <si>
    <r>
      <t>$323,052</t>
    </r>
    <r>
      <rPr>
        <u val="doubleAccounting"/>
        <vertAlign val="superscript"/>
        <sz val="10"/>
        <rFont val="Helv"/>
        <family val="0"/>
      </rPr>
      <t>f</t>
    </r>
  </si>
  <si>
    <t>Current Liabilities</t>
  </si>
  <si>
    <t>Current maturities of long-term debt</t>
  </si>
  <si>
    <t>Accounts payable</t>
  </si>
  <si>
    <t>Accrued liabilities</t>
  </si>
  <si>
    <t>Income taxes</t>
  </si>
  <si>
    <t>Total current liabilities</t>
  </si>
  <si>
    <t>Long-term debt</t>
  </si>
  <si>
    <t>Defferred income taxes and other liabilities</t>
  </si>
  <si>
    <t>Common stock</t>
  </si>
  <si>
    <t>Surplus</t>
  </si>
  <si>
    <t>Retained earnings</t>
  </si>
  <si>
    <t>Treasury stock</t>
  </si>
  <si>
    <t>Net worth</t>
  </si>
  <si>
    <t>Total Liabilities and Equity</t>
  </si>
  <si>
    <r>
      <t xml:space="preserve">Replacement cost data: </t>
    </r>
    <r>
      <rPr>
        <vertAlign val="superscript"/>
        <sz val="10"/>
        <rFont val="Helv"/>
        <family val="0"/>
      </rPr>
      <t>a</t>
    </r>
    <r>
      <rPr>
        <sz val="10"/>
        <rFont val="Helv"/>
        <family val="0"/>
      </rPr>
      <t xml:space="preserve">$79,518, </t>
    </r>
    <r>
      <rPr>
        <vertAlign val="superscript"/>
        <sz val="10"/>
        <rFont val="Helv"/>
        <family val="0"/>
      </rPr>
      <t>b</t>
    </r>
    <r>
      <rPr>
        <sz val="10"/>
        <rFont val="Helv"/>
        <family val="0"/>
      </rPr>
      <t xml:space="preserve">$224,765, </t>
    </r>
    <r>
      <rPr>
        <vertAlign val="superscript"/>
        <sz val="10"/>
        <rFont val="Helv"/>
        <family val="0"/>
      </rPr>
      <t>c</t>
    </r>
    <r>
      <rPr>
        <sz val="10"/>
        <rFont val="Helv"/>
        <family val="0"/>
      </rPr>
      <t xml:space="preserve">$282,267, </t>
    </r>
    <r>
      <rPr>
        <vertAlign val="superscript"/>
        <sz val="10"/>
        <rFont val="Helv"/>
        <family val="0"/>
      </rPr>
      <t>d</t>
    </r>
    <r>
      <rPr>
        <sz val="10"/>
        <rFont val="Helv"/>
        <family val="0"/>
      </rPr>
      <t>$188,281,</t>
    </r>
    <r>
      <rPr>
        <vertAlign val="superscript"/>
        <sz val="10"/>
        <rFont val="Helv"/>
        <family val="0"/>
      </rPr>
      <t xml:space="preserve"> e</t>
    </r>
    <r>
      <rPr>
        <sz val="10"/>
        <rFont val="Helv"/>
        <family val="0"/>
      </rPr>
      <t xml:space="preserve">$93,986, </t>
    </r>
    <r>
      <rPr>
        <vertAlign val="superscript"/>
        <sz val="10"/>
        <rFont val="Helv"/>
        <family val="0"/>
      </rPr>
      <t>f</t>
    </r>
    <r>
      <rPr>
        <sz val="10"/>
        <rFont val="Helv"/>
        <family val="0"/>
      </rPr>
      <t>$352,710.</t>
    </r>
  </si>
  <si>
    <t>9 Months</t>
  </si>
  <si>
    <t>Revenues by segment</t>
  </si>
  <si>
    <t>Home furnishings</t>
  </si>
  <si>
    <t>Shipbuilding</t>
  </si>
  <si>
    <t>Automotive and industrial distribution</t>
  </si>
  <si>
    <t>Identifiable assets by segment</t>
  </si>
  <si>
    <t>NA</t>
  </si>
  <si>
    <r>
      <t>Automotive and industrial distribution</t>
    </r>
    <r>
      <rPr>
        <vertAlign val="superscript"/>
        <sz val="10"/>
        <rFont val="Helv"/>
        <family val="0"/>
      </rPr>
      <t>b</t>
    </r>
  </si>
  <si>
    <r>
      <t>a</t>
    </r>
    <r>
      <rPr>
        <sz val="10"/>
        <rFont val="Helv"/>
        <family val="0"/>
      </rPr>
      <t>0perating income does not include an allocation of interest income or expense, miscellaneous and other unallocable expenses, corporate office</t>
    </r>
  </si>
  <si>
    <t>expenses, or provisions for income taxes.</t>
  </si>
  <si>
    <r>
      <t>b</t>
    </r>
    <r>
      <rPr>
        <sz val="10"/>
        <rFont val="Helv"/>
        <family val="0"/>
      </rPr>
      <t>The pro forma amounts for the automotive and industrial distribution segment include the results of Curtis Noll Corporation.</t>
    </r>
  </si>
  <si>
    <r>
      <t>Operating income (loss) by segment</t>
    </r>
    <r>
      <rPr>
        <b/>
        <vertAlign val="superscript"/>
        <sz val="10"/>
        <rFont val="Helv"/>
        <family val="0"/>
      </rPr>
      <t>a</t>
    </r>
  </si>
  <si>
    <t>Number of Shares</t>
  </si>
  <si>
    <t>Weighted</t>
  </si>
  <si>
    <t>Number of</t>
  </si>
  <si>
    <t>Total Number</t>
  </si>
  <si>
    <t>Subject to</t>
  </si>
  <si>
    <t>Average</t>
  </si>
  <si>
    <t>Other Shares</t>
  </si>
  <si>
    <t>of Shares</t>
  </si>
  <si>
    <t>Options and Stock</t>
  </si>
  <si>
    <t>Exercise</t>
  </si>
  <si>
    <t>Beneficially</t>
  </si>
  <si>
    <t>Appreciation Rights</t>
  </si>
  <si>
    <t>Price</t>
  </si>
  <si>
    <t>Owned</t>
  </si>
  <si>
    <t>Byron C. Radaker</t>
  </si>
  <si>
    <t>(Chairman, CEO)</t>
  </si>
  <si>
    <t>Eddy G. Nicholson</t>
  </si>
  <si>
    <t>(Vice Chairman, COO)</t>
  </si>
  <si>
    <t>Harry F. Pearson</t>
  </si>
  <si>
    <t>(Executive Vice President)</t>
  </si>
  <si>
    <t>All directors and officers as a group</t>
  </si>
  <si>
    <t>Officers of Congoleum expected to assume equivalent positions in the new firm.</t>
  </si>
  <si>
    <t>It was proposed that Radaker and Nicholson be allowed to purchase 7% and 5% respectively</t>
  </si>
  <si>
    <t>of the new firm's equity, subject to the right of the firm to repurchase the equity if their employment</t>
  </si>
  <si>
    <t>is terminated before 1984. Stock in the new venture was also reserved for other key employees.</t>
  </si>
  <si>
    <t>Radaker and Nicholson wouId be employed under five-year contracts which specified a base</t>
  </si>
  <si>
    <t>salary, incentive compensation, and entitlements in the event of termination. Current and proposed</t>
  </si>
  <si>
    <t>compensation compared as follows:</t>
  </si>
  <si>
    <t>Radaker</t>
  </si>
  <si>
    <t>Nicholson</t>
  </si>
  <si>
    <t>1979 compensation</t>
  </si>
  <si>
    <t>1980 compensation per contract</t>
  </si>
  <si>
    <t>Maximurn</t>
  </si>
  <si>
    <t>Minimum</t>
  </si>
  <si>
    <t>Premium/</t>
  </si>
  <si>
    <t>Senior</t>
  </si>
  <si>
    <t>Sub.</t>
  </si>
  <si>
    <t>Acquisition</t>
  </si>
  <si>
    <t>One Day</t>
  </si>
  <si>
    <t>Debt</t>
  </si>
  <si>
    <t>of Stock</t>
  </si>
  <si>
    <t>Prior to</t>
  </si>
  <si>
    <t>Offer as a Multiple of</t>
  </si>
  <si>
    <t>Company Acquired</t>
  </si>
  <si>
    <t>Date</t>
  </si>
  <si>
    <t>or Assets</t>
  </si>
  <si>
    <t>Announcements</t>
  </si>
  <si>
    <t>Net Income</t>
  </si>
  <si>
    <t xml:space="preserve">Book Value </t>
  </si>
  <si>
    <t>Cap.</t>
  </si>
  <si>
    <t>Houdaille Industries</t>
  </si>
  <si>
    <t>S</t>
  </si>
  <si>
    <t>13.9x</t>
  </si>
  <si>
    <t>2.0x</t>
  </si>
  <si>
    <t>Bliss &amp; Laughlin</t>
  </si>
  <si>
    <t>A</t>
  </si>
  <si>
    <t>Carrier Corp.</t>
  </si>
  <si>
    <t>9/1 6/78</t>
  </si>
  <si>
    <t>Gardner-Denver</t>
  </si>
  <si>
    <t>Washington Steel</t>
  </si>
  <si>
    <t>Eltra Corp.</t>
  </si>
  <si>
    <t>Studebaker-Worthington</t>
  </si>
  <si>
    <t>7/25/79</t>
  </si>
  <si>
    <t>Marathon Manufacturing</t>
  </si>
  <si>
    <t>Congoleum</t>
  </si>
  <si>
    <t>A/S</t>
  </si>
  <si>
    <t>1979 Estimated Results by Segment</t>
  </si>
  <si>
    <t>Home</t>
  </si>
  <si>
    <t>Automotive and</t>
  </si>
  <si>
    <t xml:space="preserve">Total </t>
  </si>
  <si>
    <t>Furnishings</t>
  </si>
  <si>
    <t>Bath Iron</t>
  </si>
  <si>
    <t>Industrial</t>
  </si>
  <si>
    <t>Corporate</t>
  </si>
  <si>
    <t>Segment</t>
  </si>
  <si>
    <t>Works</t>
  </si>
  <si>
    <t>Distribution</t>
  </si>
  <si>
    <t>Consolidated</t>
  </si>
  <si>
    <r>
      <t>Operating income</t>
    </r>
    <r>
      <rPr>
        <vertAlign val="superscript"/>
        <sz val="10"/>
        <rFont val="Helv"/>
        <family val="0"/>
      </rPr>
      <t>a</t>
    </r>
  </si>
  <si>
    <r>
      <t>Corporate office and other</t>
    </r>
    <r>
      <rPr>
        <vertAlign val="superscript"/>
        <sz val="10"/>
        <rFont val="Helv"/>
        <family val="0"/>
      </rPr>
      <t>b</t>
    </r>
  </si>
  <si>
    <t>Pretax income</t>
  </si>
  <si>
    <t>Taxes (48%)</t>
  </si>
  <si>
    <t>Valuation Based on Assumed Price-Earnings Ratio</t>
  </si>
  <si>
    <t>Assumed price-eamings rato</t>
  </si>
  <si>
    <t>9.0x</t>
  </si>
  <si>
    <t>1 0.0x</t>
  </si>
  <si>
    <t>5.0x</t>
  </si>
  <si>
    <t>6.0x</t>
  </si>
  <si>
    <t>10.0x</t>
  </si>
  <si>
    <t>11.0x</t>
  </si>
  <si>
    <t>Derived valuation</t>
  </si>
  <si>
    <t>Plus:</t>
  </si>
  <si>
    <r>
      <t>Estimated excess cash on 12/31/79</t>
    </r>
    <r>
      <rPr>
        <vertAlign val="superscript"/>
        <sz val="10"/>
        <rFont val="Helv"/>
        <family val="0"/>
      </rPr>
      <t>c</t>
    </r>
  </si>
  <si>
    <t>Less:</t>
  </si>
  <si>
    <t>Estimated long-term debt and current</t>
  </si>
  <si>
    <t>maturity of long-term debt on 12/31/79</t>
  </si>
  <si>
    <t>Unfunded vested pension liabilities</t>
  </si>
  <si>
    <t>(as of 12/31/78)</t>
  </si>
  <si>
    <t>Net break-up value</t>
  </si>
  <si>
    <t>Per share (based on 12,201,000 fully diluted</t>
  </si>
  <si>
    <t>shares)</t>
  </si>
  <si>
    <r>
      <t>a</t>
    </r>
    <r>
      <rPr>
        <sz val="10"/>
        <rFont val="Helv"/>
        <family val="0"/>
      </rPr>
      <t>Frorn Congoleum's internal reporting of quarterly operating income and performance report. Operating income for the Home Furnishings</t>
    </r>
  </si>
  <si>
    <t>Segment was reduced by $2.7 million attributable to the Kinder Division. This operation has been assumed to be sold for $10 million by the</t>
  </si>
  <si>
    <t>end of 1979.</t>
  </si>
  <si>
    <r>
      <t>b</t>
    </r>
    <r>
      <rPr>
        <sz val="10"/>
        <rFont val="Helv"/>
        <family val="0"/>
      </rPr>
      <t>Allocated based on 1979 estimated sales (excluding $36.0 million attributable to Kinder and excluding royalty payments).</t>
    </r>
  </si>
  <si>
    <r>
      <t>c</t>
    </r>
    <r>
      <rPr>
        <sz val="10"/>
        <rFont val="Helv"/>
        <family val="0"/>
      </rPr>
      <t>Total cash at year-end estimated at $103.1 million minus $8 million. Excess cash is, therefore, estimated at $95.1 million.</t>
    </r>
  </si>
  <si>
    <t>Congoleum Corporation (Abridged)</t>
  </si>
  <si>
    <r>
      <t>Exhibit 8</t>
    </r>
    <r>
      <rPr>
        <sz val="10"/>
        <rFont val="Helv"/>
        <family val="0"/>
      </rPr>
      <t xml:space="preserve">  Forecast of Congoleum Operations (in millions except per share</t>
    </r>
  </si>
  <si>
    <t>data)</t>
  </si>
  <si>
    <t>These data are from an internal forecast by Congoleum prepared in the summer</t>
  </si>
  <si>
    <t>of 1978, and subsequently made available to First Boston Corp.</t>
  </si>
  <si>
    <t>For the year ended December 31</t>
  </si>
  <si>
    <t xml:space="preserve">Net income </t>
  </si>
  <si>
    <t>Net income per share</t>
  </si>
  <si>
    <t>At December 31</t>
  </si>
  <si>
    <t>Working capital</t>
  </si>
  <si>
    <t>Stockholders' investment</t>
  </si>
  <si>
    <r>
      <t>Exbibit 9</t>
    </r>
    <r>
      <rPr>
        <sz val="10"/>
        <rFont val="Helv"/>
        <family val="0"/>
      </rPr>
      <t xml:space="preserve">  Financial Data on Market Segment Competitors</t>
    </r>
  </si>
  <si>
    <t>5-Year</t>
  </si>
  <si>
    <t>1982-1984</t>
  </si>
  <si>
    <t>Expected</t>
  </si>
  <si>
    <t>LT Debt</t>
  </si>
  <si>
    <t>Growth</t>
  </si>
  <si>
    <t>P/E</t>
  </si>
  <si>
    <t>% Cap.</t>
  </si>
  <si>
    <t>ROE</t>
  </si>
  <si>
    <t>Div. Yield</t>
  </si>
  <si>
    <t>Home Furnishings</t>
  </si>
  <si>
    <t>Armstrong Cork</t>
  </si>
  <si>
    <t>GAF Corp</t>
  </si>
  <si>
    <t>Todd Shipyards</t>
  </si>
  <si>
    <t>Genuine Parts</t>
  </si>
  <si>
    <t>General Automotive Parts</t>
  </si>
  <si>
    <t>Barnes Group</t>
  </si>
  <si>
    <t>Congoleurn</t>
  </si>
  <si>
    <r>
      <t>a</t>
    </r>
    <r>
      <rPr>
        <sz val="10"/>
        <rFont val="Helv"/>
        <family val="0"/>
      </rPr>
      <t>The risk-free rate was assumed to be 9.5% and the market premium 8.6%.</t>
    </r>
  </si>
  <si>
    <r>
      <t>β</t>
    </r>
    <r>
      <rPr>
        <vertAlign val="superscript"/>
        <sz val="12"/>
        <rFont val="Times New Roman"/>
        <family val="1"/>
      </rPr>
      <t>a</t>
    </r>
  </si>
  <si>
    <t>Exhibit 10</t>
  </si>
  <si>
    <t>Average or Comparable Debt Yields by Quality, September 1979</t>
  </si>
  <si>
    <t>Ratio of</t>
  </si>
  <si>
    <t>to Total</t>
  </si>
  <si>
    <t>S &amp; P Rating</t>
  </si>
  <si>
    <t>Yield</t>
  </si>
  <si>
    <t>Firm Name</t>
  </si>
  <si>
    <t>Capital (%)</t>
  </si>
  <si>
    <t>AAA</t>
  </si>
  <si>
    <t>AA</t>
  </si>
  <si>
    <t>BBB</t>
  </si>
  <si>
    <t>BB</t>
  </si>
  <si>
    <t>Action Industries</t>
  </si>
  <si>
    <t>Control Data</t>
  </si>
  <si>
    <t>Sun Chemical</t>
  </si>
  <si>
    <t>Talley Industries</t>
  </si>
  <si>
    <t>B</t>
  </si>
  <si>
    <t>APL Corp.</t>
  </si>
  <si>
    <t>Arrow Electronics</t>
  </si>
  <si>
    <t>Charter Company</t>
  </si>
  <si>
    <t>Columbia Pictures</t>
  </si>
  <si>
    <t>Texas Intemational Airlines</t>
  </si>
  <si>
    <t>CCC</t>
  </si>
  <si>
    <t>Altec Corp.</t>
  </si>
  <si>
    <t>General Host</t>
  </si>
  <si>
    <t>Grolier Inc.</t>
  </si>
  <si>
    <t>LTV Corp.</t>
  </si>
  <si>
    <t>Rapid American Corp.</t>
  </si>
  <si>
    <r>
      <t>Exhibit 11</t>
    </r>
    <r>
      <rPr>
        <sz val="10"/>
        <rFont val="Helv"/>
        <family val="0"/>
      </rPr>
      <t xml:space="preserve">  Average or Comparable Preferred Stock Dividend Yields by</t>
    </r>
  </si>
  <si>
    <t>Quality, September 1979</t>
  </si>
  <si>
    <t>Moodys Rating</t>
  </si>
  <si>
    <t>(%)</t>
  </si>
  <si>
    <t>Capital</t>
  </si>
  <si>
    <t>Aaa</t>
  </si>
  <si>
    <t>NR</t>
  </si>
  <si>
    <t>Aa</t>
  </si>
  <si>
    <t>Baa</t>
  </si>
  <si>
    <t>(S &amp; P Rating)</t>
  </si>
  <si>
    <t>Evans Products</t>
  </si>
  <si>
    <t>Fairmont Foods</t>
  </si>
  <si>
    <t>Flexi-Van Corp.</t>
  </si>
  <si>
    <t>Eastern Airlines</t>
  </si>
  <si>
    <t>Humana Inc.</t>
  </si>
  <si>
    <t>Norin Corp.</t>
  </si>
  <si>
    <t>Petro-Lewis</t>
  </si>
  <si>
    <t>Chrysler Corp.</t>
  </si>
  <si>
    <t>Continental Copper Steel</t>
  </si>
  <si>
    <t>Susquehanna Corp.</t>
  </si>
  <si>
    <t>United Brands</t>
  </si>
  <si>
    <t>Warnaco</t>
  </si>
  <si>
    <t>Wheeling Pittsburgh Steel</t>
  </si>
  <si>
    <r>
      <t xml:space="preserve">Exhibit 12 </t>
    </r>
    <r>
      <rPr>
        <sz val="10"/>
        <rFont val="Helv"/>
        <family val="0"/>
      </rPr>
      <t xml:space="preserve"> Sources and Allocation of Purchase Premium</t>
    </r>
    <r>
      <rPr>
        <vertAlign val="superscript"/>
        <sz val="10"/>
        <rFont val="Helv"/>
        <family val="0"/>
      </rPr>
      <t>a</t>
    </r>
    <r>
      <rPr>
        <sz val="10"/>
        <rFont val="Helv"/>
        <family val="0"/>
      </rPr>
      <t xml:space="preserve"> (in millions)</t>
    </r>
  </si>
  <si>
    <t>Cost of stock ($38 x 12.2 mm shares)</t>
  </si>
  <si>
    <t>Expenses</t>
  </si>
  <si>
    <t>Purchase price</t>
  </si>
  <si>
    <t>Stockholders' investment 12/31/78</t>
  </si>
  <si>
    <t>Claim settlement</t>
  </si>
  <si>
    <t>Proceeds from exercise of stock options</t>
  </si>
  <si>
    <t>Estimated 1979 additions to retained earnings</t>
  </si>
  <si>
    <t>Stockholders' investment 12/31/79</t>
  </si>
  <si>
    <t>Less: Unfunded pension liabilities</t>
  </si>
  <si>
    <t>Adjusted stockholders' investment 12/31/79</t>
  </si>
  <si>
    <r>
      <t>Purchase premium</t>
    </r>
    <r>
      <rPr>
        <vertAlign val="superscript"/>
        <sz val="10"/>
        <rFont val="Helv"/>
        <family val="0"/>
      </rPr>
      <t>a</t>
    </r>
  </si>
  <si>
    <t>Allocation of purchase premium</t>
  </si>
  <si>
    <t>Inventory write-up from recapture of LIFO reserve</t>
  </si>
  <si>
    <t>Fixed assets</t>
  </si>
  <si>
    <t>Patents</t>
  </si>
  <si>
    <t>Purchase premium</t>
  </si>
  <si>
    <r>
      <t>a</t>
    </r>
    <r>
      <rPr>
        <sz val="10"/>
        <rFont val="Helv"/>
        <family val="0"/>
      </rPr>
      <t>After the July 16, 1979 bid, First Boston retained American Appraisal Company to render a "comfort</t>
    </r>
  </si>
  <si>
    <t>level" opinion of the fair market value of inventories as of June 30, 1979 and the shipbuilding contract</t>
  </si>
  <si>
    <t>backlog and patents and patent licensing agreement at December 31, 1979. Their report concluded</t>
  </si>
  <si>
    <t>that the net realizable value of the inventories was $83,633,000, of the backlog was $73,500,000, and</t>
  </si>
  <si>
    <t>of the patents and patent licensing agreement was $174,000,000. The book value of inventories at</t>
  </si>
  <si>
    <t>June 30, 1979 was $50,000,000. Shipbuilding contract backlog and patents and patent licensing</t>
  </si>
  <si>
    <t>agreements had been carried on the books at nominal values.</t>
  </si>
  <si>
    <r>
      <t>Exhibit 13</t>
    </r>
    <r>
      <rPr>
        <sz val="10"/>
        <rFont val="Helv"/>
        <family val="0"/>
      </rPr>
      <t xml:space="preserve">  Income and Cash Flow Forecast for Congoleum Reflecting the Terms of the Proposed Leveraged</t>
    </r>
  </si>
  <si>
    <t>Buyout 1978-1984 ($ millions)</t>
  </si>
  <si>
    <t>1980-</t>
  </si>
  <si>
    <t>Line #</t>
  </si>
  <si>
    <t>Actual</t>
  </si>
  <si>
    <t>1979E</t>
  </si>
  <si>
    <t>Totals</t>
  </si>
  <si>
    <t>Operating income (Exhibit 15)</t>
  </si>
  <si>
    <t>Less: corporate expenses</t>
  </si>
  <si>
    <t>depreciation &amp; amortization</t>
  </si>
  <si>
    <t>Earnings before interest &amp; taxes</t>
  </si>
  <si>
    <r>
      <t>Less: interest expense (net)</t>
    </r>
    <r>
      <rPr>
        <vertAlign val="superscript"/>
        <sz val="10"/>
        <rFont val="Helv"/>
        <family val="0"/>
      </rPr>
      <t>a</t>
    </r>
  </si>
  <si>
    <t>Profit before taxes</t>
  </si>
  <si>
    <t>Less: tax (@ 48%)</t>
  </si>
  <si>
    <t>Profit after taxes</t>
  </si>
  <si>
    <t>Adjustments:</t>
  </si>
  <si>
    <r>
      <t>Add back depreciation + amortization</t>
    </r>
    <r>
      <rPr>
        <vertAlign val="superscript"/>
        <sz val="10"/>
        <rFont val="Helv"/>
        <family val="0"/>
      </rPr>
      <t>b</t>
    </r>
  </si>
  <si>
    <t>Less capital expenditures</t>
  </si>
  <si>
    <t>Less investment in working capital required</t>
  </si>
  <si>
    <t>Less preferred dividends</t>
  </si>
  <si>
    <t>Less principal repayments</t>
  </si>
  <si>
    <r>
      <t>Free cash flow (to common stock)</t>
    </r>
    <r>
      <rPr>
        <vertAlign val="superscript"/>
        <sz val="10"/>
        <rFont val="Helv"/>
        <family val="0"/>
      </rPr>
      <t>c</t>
    </r>
  </si>
  <si>
    <t>Add: dividends, interest, and principal</t>
  </si>
  <si>
    <t>Free cash flow (to all capital)</t>
  </si>
  <si>
    <t>Less: Bank &amp; preexisting interest</t>
  </si>
  <si>
    <t>and principal</t>
  </si>
  <si>
    <t>Free cash flow (to nonbank buyout participants)</t>
  </si>
  <si>
    <t>Net working capital</t>
  </si>
  <si>
    <t>Change in net working capital</t>
  </si>
  <si>
    <r>
      <t>a</t>
    </r>
    <r>
      <rPr>
        <sz val="10"/>
        <rFont val="Helv"/>
        <family val="0"/>
      </rPr>
      <t>With no leveraged buyout, Congoleum's net interest expenses were expected to be $(2.0),$(2.0),$(2.1),$(2.1), and $(3.0) million over the years</t>
    </r>
  </si>
  <si>
    <t>1980-1984.</t>
  </si>
  <si>
    <r>
      <t>b</t>
    </r>
    <r>
      <rPr>
        <sz val="10"/>
        <rFont val="Helv"/>
        <family val="0"/>
      </rPr>
      <t>With no leveraged buyout, Congoleum's depreciation and amortization expenses were expected to be $7.5, $8.3, $9.0, $9.9, and $10.9 million</t>
    </r>
  </si>
  <si>
    <t>over the years 1980-1984.</t>
  </si>
  <si>
    <r>
      <t>c</t>
    </r>
    <r>
      <rPr>
        <sz val="10"/>
        <rFont val="Helv"/>
        <family val="0"/>
      </rPr>
      <t>Because of covenants prohibiting dividends, these free cash flows would be reinvested (presumably in cash and marketable securities), reducing</t>
    </r>
  </si>
  <si>
    <t>financial risk, and increasing the free cash flow. Does not reflect income from the reinvestment of surplus cash.</t>
  </si>
  <si>
    <r>
      <t>Exhibit 14</t>
    </r>
    <r>
      <rPr>
        <sz val="10"/>
        <rFont val="Helv"/>
        <family val="0"/>
      </rPr>
      <t xml:space="preserve">  Assumptions for Financial Projections</t>
    </r>
  </si>
  <si>
    <t>savings of $5 million annually is assumed as a result of Congoleurn being a private company.</t>
  </si>
  <si>
    <r>
      <t>Depreciation and Amortization</t>
    </r>
    <r>
      <rPr>
        <sz val="10"/>
        <rFont val="Helv"/>
        <family val="0"/>
      </rPr>
      <t xml:space="preserve">  The amortization of patents was proposed as follows:</t>
    </r>
  </si>
  <si>
    <t>Value</t>
  </si>
  <si>
    <t>Remaining</t>
  </si>
  <si>
    <t>(millions)</t>
  </si>
  <si>
    <t>Life</t>
  </si>
  <si>
    <t>Chemical embossing process</t>
  </si>
  <si>
    <t>4 Years</t>
  </si>
  <si>
    <t>Code keycutter</t>
  </si>
  <si>
    <t>10 Years</t>
  </si>
  <si>
    <t>Future value of U.S. royalties</t>
  </si>
  <si>
    <t>Future value of foreign royalties</t>
  </si>
  <si>
    <t>Amortization of patents will be the same for book and tax purposes.</t>
  </si>
  <si>
    <r>
      <t xml:space="preserve">Depreciation of Plant and Equipment  </t>
    </r>
    <r>
      <rPr>
        <sz val="10"/>
        <rFont val="Helv"/>
        <family val="0"/>
      </rPr>
      <t>For tax purposes the fixed asset base will be $200.2</t>
    </r>
  </si>
  <si>
    <t>million. Of this, 50% is assumed to relate to plant, and will be depreciated over 20 years. The other</t>
  </si>
  <si>
    <t>50%, related to equipment, will be depreciated over seven years. All subsequent capital expenditures</t>
  </si>
  <si>
    <t>will be depreciated over 20 years. For book purposes, the fixed asset base will be $154.0 million. The</t>
  </si>
  <si>
    <t>other policies above will apply.</t>
  </si>
  <si>
    <t>Interest Expense and Principal Repayments</t>
  </si>
  <si>
    <t>$16.666 million annually starting in 1980.</t>
  </si>
  <si>
    <t>on January 30, 1981.</t>
  </si>
  <si>
    <t>starting on January 20, 1989.</t>
  </si>
  <si>
    <r>
      <t>Covenants</t>
    </r>
    <r>
      <rPr>
        <sz val="10"/>
        <rFont val="Helv"/>
        <family val="0"/>
      </rPr>
      <t xml:space="preserve">  Prohibit the payment of dividends on other than the preferred stock.</t>
    </r>
  </si>
  <si>
    <r>
      <t>Taxes</t>
    </r>
    <r>
      <rPr>
        <sz val="10"/>
        <rFont val="Helv"/>
        <family val="0"/>
      </rPr>
      <t xml:space="preserve">  The corporate income tax rate is assumed to be 48%.</t>
    </r>
  </si>
  <si>
    <r>
      <t>Capital Expenditures</t>
    </r>
    <r>
      <rPr>
        <sz val="10"/>
        <rFont val="Helv"/>
        <family val="0"/>
      </rPr>
      <t xml:space="preserve">  Assumed to be $15 million in 1980 and increasing 8% annually thereafter.</t>
    </r>
  </si>
  <si>
    <r>
      <t xml:space="preserve">Minimum Working Capital  </t>
    </r>
    <r>
      <rPr>
        <sz val="10"/>
        <rFont val="Helv"/>
        <family val="0"/>
      </rPr>
      <t>20% of nonroyalty sales. Net working capital immediately following</t>
    </r>
  </si>
  <si>
    <t>the buyout is projected to be $120 million.</t>
  </si>
  <si>
    <r>
      <t>Required Cash</t>
    </r>
    <r>
      <rPr>
        <sz val="10"/>
        <rFont val="Helv"/>
        <family val="0"/>
      </rPr>
      <t xml:space="preserve">  Assumed to be 2.5% of the nonroyalty sales.</t>
    </r>
  </si>
  <si>
    <t>Note: By 1980, a pattern of leveraged buyouts had emerged such that the firms were taken public again within a few</t>
  </si>
  <si>
    <t>years--usually when the various value-creating effects were diminished. The end of 1984 was one such horizon for</t>
  </si>
  <si>
    <t>Congoleum.</t>
  </si>
  <si>
    <r>
      <t xml:space="preserve">Corporate Expenses  </t>
    </r>
    <r>
      <rPr>
        <sz val="10"/>
        <rFont val="Helv"/>
        <family val="0"/>
      </rPr>
      <t>$8.6 million in 1979, growing at 8% thereafter from 1980 to 1984. A</t>
    </r>
  </si>
  <si>
    <r>
      <t xml:space="preserve">Bank Debt  </t>
    </r>
    <r>
      <rPr>
        <sz val="10"/>
        <rFont val="Helv"/>
        <family val="0"/>
      </rPr>
      <t>Assume 14% interest on principal of $120 million. Principal is to be amortized at</t>
    </r>
  </si>
  <si>
    <r>
      <t xml:space="preserve">Senior Notes  </t>
    </r>
    <r>
      <rPr>
        <sz val="10"/>
        <rFont val="Helv"/>
        <family val="0"/>
      </rPr>
      <t>11</t>
    </r>
    <r>
      <rPr>
        <vertAlign val="superscript"/>
        <sz val="10"/>
        <rFont val="Helv"/>
        <family val="0"/>
      </rPr>
      <t>1</t>
    </r>
    <r>
      <rPr>
        <sz val="10"/>
        <rFont val="Helv"/>
        <family val="0"/>
      </rPr>
      <t>/</t>
    </r>
    <r>
      <rPr>
        <vertAlign val="subscript"/>
        <sz val="10"/>
        <rFont val="Helv"/>
        <family val="0"/>
      </rPr>
      <t>4</t>
    </r>
    <r>
      <rPr>
        <sz val="10"/>
        <rFont val="Helv"/>
        <family val="0"/>
      </rPr>
      <t>% interest on principal of $115 million, amortized at 7,636,000 per year starting</t>
    </r>
  </si>
  <si>
    <r>
      <t xml:space="preserve">Subordinated Notes  </t>
    </r>
    <r>
      <rPr>
        <sz val="10"/>
        <rFont val="Helv"/>
        <family val="0"/>
      </rPr>
      <t>12</t>
    </r>
    <r>
      <rPr>
        <vertAlign val="superscript"/>
        <sz val="10"/>
        <rFont val="Helv"/>
        <family val="0"/>
      </rPr>
      <t>1</t>
    </r>
    <r>
      <rPr>
        <sz val="10"/>
        <rFont val="Helv"/>
        <family val="0"/>
      </rPr>
      <t>/</t>
    </r>
    <r>
      <rPr>
        <vertAlign val="subscript"/>
        <sz val="10"/>
        <rFont val="Helv"/>
        <family val="0"/>
      </rPr>
      <t>4</t>
    </r>
    <r>
      <rPr>
        <sz val="10"/>
        <rFont val="Helv"/>
        <family val="0"/>
      </rPr>
      <t>% interest on principal of $92 million, amortized at 7,636,000 per yea</t>
    </r>
    <r>
      <rPr>
        <b/>
        <sz val="10"/>
        <rFont val="Helv"/>
        <family val="0"/>
      </rPr>
      <t>r</t>
    </r>
  </si>
  <si>
    <r>
      <t xml:space="preserve">Exhibit 15 </t>
    </r>
    <r>
      <rPr>
        <sz val="10"/>
        <rFont val="Helv"/>
        <family val="0"/>
      </rPr>
      <t xml:space="preserve"> Projected Operating Income 1979-1984</t>
    </r>
  </si>
  <si>
    <t>These data are from projections made by First Boston Corporation, and assume the buyout is complete.</t>
  </si>
  <si>
    <t>1. Home furnishings net</t>
  </si>
  <si>
    <t>2. Home furnishings royalties</t>
  </si>
  <si>
    <t>3. Total home furnishings</t>
  </si>
  <si>
    <t>4. Shipbuilding</t>
  </si>
  <si>
    <t>5. Automotive--expediter</t>
  </si>
  <si>
    <t>6. Automotive--conventional</t>
  </si>
  <si>
    <t>7. Total automotive</t>
  </si>
  <si>
    <t>8. Total revenues</t>
  </si>
  <si>
    <t>Operating Income</t>
  </si>
  <si>
    <t>9. Home furnishings net</t>
  </si>
  <si>
    <t>10. Home furnishings royalties</t>
  </si>
  <si>
    <t>11. Total home furnishings</t>
  </si>
  <si>
    <t>12. Shipbuilding</t>
  </si>
  <si>
    <t>13. Automotive-expediter</t>
  </si>
  <si>
    <t>14. Automotive--conventional</t>
  </si>
  <si>
    <t>15. Total automotive</t>
  </si>
  <si>
    <t>16. Total operating income</t>
  </si>
  <si>
    <t>Note:  Neither depreciations nor corporate-level expenses are reflected in operating income, nor is income from the reinvestment of surplus</t>
  </si>
  <si>
    <t>cash.</t>
  </si>
  <si>
    <r>
      <t>Exhibit 3</t>
    </r>
    <r>
      <rPr>
        <sz val="10"/>
        <rFont val="Helv"/>
        <family val="0"/>
      </rPr>
      <t xml:space="preserve">  Consolidated Balance Sheets (in thousands)</t>
    </r>
  </si>
  <si>
    <r>
      <t>Exhibit 4</t>
    </r>
    <r>
      <rPr>
        <sz val="10"/>
        <rFont val="Helv"/>
        <family val="0"/>
      </rPr>
      <t xml:space="preserve">  Product Line Data</t>
    </r>
  </si>
  <si>
    <r>
      <t>Exhibit 5</t>
    </r>
    <r>
      <rPr>
        <sz val="10"/>
        <rFont val="Helv"/>
        <family val="0"/>
      </rPr>
      <t xml:space="preserve">  Management Stock and Option Ownership in Congoleum Corporation, Autumn 1979</t>
    </r>
  </si>
  <si>
    <r>
      <t>Exhibit 6</t>
    </r>
    <r>
      <rPr>
        <sz val="10"/>
        <rFont val="Helv"/>
        <family val="0"/>
      </rPr>
      <t xml:space="preserve">  Data on Comparable Leveraged Buyouts and Other Acquisitions</t>
    </r>
  </si>
  <si>
    <t xml:space="preserve">Congoleurn Corporation (Abridged) </t>
  </si>
  <si>
    <r>
      <t>Exhibit 7</t>
    </r>
    <r>
      <rPr>
        <sz val="10"/>
        <rFont val="Helv"/>
        <family val="0"/>
      </rPr>
      <t xml:space="preserve">  Valuation Based on a Break-up Price Estimated by Lazard Freres ($ millions)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</si>
</sst>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0.000"/>
    <numFmt numFmtId="166" formatCode="0.0000"/>
    <numFmt numFmtId="167" formatCode="0.00000"/>
    <numFmt numFmtId="168" formatCode="&quot;$&quot;* #,##0.00;[Red]\ \(&quot;$&quot;* #,##0.00\)"/>
    <numFmt numFmtId="169" formatCode="\+0.00;\ \-0.00"/>
    <numFmt numFmtId="170" formatCode="&quot;$&quot;#,##0"/>
    <numFmt numFmtId="171" formatCode="0.00_);\(0.00\)"/>
    <numFmt numFmtId="172" formatCode="&quot;$&quot;#,##0.00000"/>
    <numFmt numFmtId="173" formatCode="&quot;$&quot;#,##0.00"/>
    <numFmt numFmtId="174" formatCode="0_);\(0\)"/>
    <numFmt numFmtId="175" formatCode="0.0%"/>
    <numFmt numFmtId="176" formatCode="0.0"/>
    <numFmt numFmtId="177" formatCode="m/d/yy"/>
    <numFmt numFmtId="178" formatCode="&quot;$&quot;#,##0.0_);\(&quot;$&quot;#,##0.0\)"/>
    <numFmt numFmtId="179" formatCode="#,##0.0"/>
    <numFmt numFmtId="180" formatCode="#,##0.0_);\(#,##0.0\)"/>
    <numFmt numFmtId="181" formatCode="&quot;$&quot;#,##0.0"/>
    <numFmt numFmtId="182" formatCode="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_);\(0.0\)"/>
  </numFmts>
  <fonts count="1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vertAlign val="superscript"/>
      <sz val="10"/>
      <name val="Helv"/>
      <family val="0"/>
    </font>
    <font>
      <u val="singleAccounting"/>
      <sz val="10"/>
      <name val="Helv"/>
      <family val="0"/>
    </font>
    <font>
      <u val="doubleAccounting"/>
      <sz val="10"/>
      <name val="Helv"/>
      <family val="0"/>
    </font>
    <font>
      <u val="doubleAccounting"/>
      <vertAlign val="superscript"/>
      <sz val="10"/>
      <name val="Helv"/>
      <family val="0"/>
    </font>
    <font>
      <b/>
      <vertAlign val="superscript"/>
      <sz val="10"/>
      <name val="Helv"/>
      <family val="0"/>
    </font>
    <font>
      <vertAlign val="superscript"/>
      <sz val="12"/>
      <name val="Times New Roman"/>
      <family val="1"/>
    </font>
    <font>
      <sz val="12"/>
      <name val="Times New Roman"/>
      <family val="1"/>
    </font>
    <font>
      <vertAlign val="subscript"/>
      <sz val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left" indent="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1" fillId="0" borderId="0" xfId="0" applyNumberFormat="1" applyFont="1" applyAlignment="1">
      <alignment horizontal="left"/>
    </xf>
    <xf numFmtId="0" fontId="0" fillId="0" borderId="1" xfId="0" applyNumberFormat="1" applyBorder="1" applyAlignment="1">
      <alignment horizontal="left"/>
    </xf>
    <xf numFmtId="3" fontId="0" fillId="0" borderId="0" xfId="0" applyNumberFormat="1" applyAlignment="1">
      <alignment/>
    </xf>
    <xf numFmtId="170" fontId="0" fillId="0" borderId="0" xfId="0" applyNumberForma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 indent="4"/>
    </xf>
    <xf numFmtId="3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0" fontId="0" fillId="0" borderId="0" xfId="0" applyNumberFormat="1" applyAlignment="1">
      <alignment horizontal="left" indent="6"/>
    </xf>
    <xf numFmtId="3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0" fontId="6" fillId="0" borderId="0" xfId="0" applyNumberFormat="1" applyFont="1" applyBorder="1" applyAlignment="1">
      <alignment horizontal="right"/>
    </xf>
    <xf numFmtId="170" fontId="6" fillId="0" borderId="0" xfId="0" applyNumberFormat="1" applyFont="1" applyAlignment="1">
      <alignment/>
    </xf>
    <xf numFmtId="167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2" fontId="5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0" fillId="0" borderId="2" xfId="0" applyNumberFormat="1" applyBorder="1" applyAlignment="1">
      <alignment horizontal="left"/>
    </xf>
    <xf numFmtId="0" fontId="0" fillId="0" borderId="2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 horizontal="right"/>
    </xf>
    <xf numFmtId="170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right"/>
    </xf>
    <xf numFmtId="5" fontId="0" fillId="0" borderId="0" xfId="0" applyNumberFormat="1" applyAlignment="1">
      <alignment/>
    </xf>
    <xf numFmtId="5" fontId="0" fillId="0" borderId="0" xfId="0" applyNumberFormat="1" applyAlignment="1">
      <alignment horizontal="right"/>
    </xf>
    <xf numFmtId="37" fontId="0" fillId="0" borderId="0" xfId="0" applyNumberFormat="1" applyAlignment="1">
      <alignment/>
    </xf>
    <xf numFmtId="37" fontId="5" fillId="0" borderId="0" xfId="0" applyNumberFormat="1" applyFont="1" applyAlignment="1">
      <alignment/>
    </xf>
    <xf numFmtId="5" fontId="6" fillId="0" borderId="0" xfId="0" applyNumberFormat="1" applyFont="1" applyAlignment="1">
      <alignment/>
    </xf>
    <xf numFmtId="5" fontId="6" fillId="0" borderId="0" xfId="0" applyNumberFormat="1" applyFont="1" applyAlignment="1">
      <alignment horizontal="right"/>
    </xf>
    <xf numFmtId="0" fontId="0" fillId="0" borderId="0" xfId="0" applyAlignment="1">
      <alignment/>
    </xf>
    <xf numFmtId="174" fontId="0" fillId="0" borderId="0" xfId="0" applyNumberFormat="1" applyAlignment="1">
      <alignment horizontal="right"/>
    </xf>
    <xf numFmtId="0" fontId="1" fillId="0" borderId="3" xfId="0" applyNumberFormat="1" applyFont="1" applyBorder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0" fontId="1" fillId="0" borderId="2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5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 indent="4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left" indent="4"/>
    </xf>
    <xf numFmtId="0" fontId="1" fillId="0" borderId="0" xfId="0" applyFont="1" applyBorder="1" applyAlignment="1">
      <alignment/>
    </xf>
    <xf numFmtId="0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7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175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3" xfId="0" applyNumberFormat="1" applyBorder="1" applyAlignment="1">
      <alignment horizontal="right"/>
    </xf>
    <xf numFmtId="0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/>
    </xf>
    <xf numFmtId="178" fontId="0" fillId="0" borderId="0" xfId="0" applyNumberFormat="1" applyAlignment="1">
      <alignment/>
    </xf>
    <xf numFmtId="180" fontId="5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78" fontId="6" fillId="0" borderId="0" xfId="0" applyNumberFormat="1" applyFont="1" applyAlignment="1">
      <alignment horizontal="right"/>
    </xf>
    <xf numFmtId="181" fontId="0" fillId="0" borderId="0" xfId="0" applyNumberFormat="1" applyAlignment="1">
      <alignment horizontal="right"/>
    </xf>
    <xf numFmtId="176" fontId="0" fillId="0" borderId="0" xfId="0" applyNumberFormat="1" applyAlignment="1">
      <alignment/>
    </xf>
    <xf numFmtId="49" fontId="0" fillId="0" borderId="0" xfId="0" applyNumberFormat="1" applyAlignment="1">
      <alignment horizontal="left" indent="4"/>
    </xf>
    <xf numFmtId="176" fontId="5" fillId="0" borderId="0" xfId="0" applyNumberFormat="1" applyFont="1" applyAlignment="1">
      <alignment horizontal="right"/>
    </xf>
    <xf numFmtId="181" fontId="6" fillId="0" borderId="0" xfId="0" applyNumberFormat="1" applyFont="1" applyAlignment="1">
      <alignment horizontal="right"/>
    </xf>
    <xf numFmtId="173" fontId="6" fillId="0" borderId="0" xfId="0" applyNumberFormat="1" applyFont="1" applyAlignment="1">
      <alignment horizontal="right"/>
    </xf>
    <xf numFmtId="39" fontId="0" fillId="0" borderId="0" xfId="0" applyNumberFormat="1" applyAlignment="1">
      <alignment horizontal="right"/>
    </xf>
    <xf numFmtId="37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indent="3"/>
    </xf>
    <xf numFmtId="181" fontId="0" fillId="0" borderId="0" xfId="0" applyNumberFormat="1" applyAlignment="1">
      <alignment/>
    </xf>
    <xf numFmtId="0" fontId="1" fillId="0" borderId="3" xfId="0" applyFont="1" applyBorder="1" applyAlignment="1">
      <alignment horizontal="center"/>
    </xf>
    <xf numFmtId="11" fontId="1" fillId="0" borderId="2" xfId="0" applyNumberFormat="1" applyFont="1" applyBorder="1" applyAlignment="1">
      <alignment horizontal="right"/>
    </xf>
    <xf numFmtId="11" fontId="0" fillId="0" borderId="0" xfId="0" applyNumberFormat="1" applyAlignment="1">
      <alignment horizontal="right"/>
    </xf>
    <xf numFmtId="0" fontId="0" fillId="0" borderId="0" xfId="0" applyNumberFormat="1" applyAlignment="1">
      <alignment horizontal="left" indent="2"/>
    </xf>
    <xf numFmtId="186" fontId="5" fillId="0" borderId="0" xfId="0" applyNumberFormat="1" applyFont="1" applyAlignment="1">
      <alignment/>
    </xf>
    <xf numFmtId="186" fontId="0" fillId="0" borderId="0" xfId="0" applyNumberFormat="1" applyAlignment="1">
      <alignment horizontal="right"/>
    </xf>
    <xf numFmtId="0" fontId="4" fillId="0" borderId="3" xfId="0" applyNumberFormat="1" applyFont="1" applyBorder="1" applyAlignment="1">
      <alignment horizontal="left"/>
    </xf>
    <xf numFmtId="0" fontId="0" fillId="0" borderId="3" xfId="0" applyNumberFormat="1" applyBorder="1" applyAlignment="1">
      <alignment horizontal="left"/>
    </xf>
    <xf numFmtId="0" fontId="1" fillId="0" borderId="3" xfId="0" applyNumberFormat="1" applyFont="1" applyBorder="1" applyAlignment="1">
      <alignment horizontal="center"/>
    </xf>
    <xf numFmtId="17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181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167" fontId="0" fillId="0" borderId="2" xfId="0" applyNumberFormat="1" applyBorder="1" applyAlignment="1">
      <alignment horizontal="right"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 topLeftCell="A1">
      <selection activeCell="D27" sqref="D27"/>
    </sheetView>
  </sheetViews>
  <sheetFormatPr defaultColWidth="9.140625" defaultRowHeight="12.75"/>
  <cols>
    <col min="1" max="1" width="52.00390625" style="0" customWidth="1"/>
    <col min="2" max="16384" width="10.28125" style="0" customWidth="1"/>
  </cols>
  <sheetData>
    <row r="1" spans="1:2" ht="12.75">
      <c r="A1" s="1"/>
      <c r="B1" s="1" t="s">
        <v>15</v>
      </c>
    </row>
    <row r="3" ht="12.75">
      <c r="A3" s="9" t="s">
        <v>16</v>
      </c>
    </row>
    <row r="5" spans="1:11" ht="12.75">
      <c r="A5" s="5"/>
      <c r="B5" s="6">
        <v>1969</v>
      </c>
      <c r="C5" s="6">
        <v>1970</v>
      </c>
      <c r="D5" s="6">
        <v>1971</v>
      </c>
      <c r="E5" s="6">
        <v>1972</v>
      </c>
      <c r="F5" s="6">
        <v>1973</v>
      </c>
      <c r="G5" s="6">
        <v>1974</v>
      </c>
      <c r="H5" s="6">
        <v>1975</v>
      </c>
      <c r="I5" s="6">
        <v>1976</v>
      </c>
      <c r="J5" s="6">
        <v>1977</v>
      </c>
      <c r="K5" s="6">
        <v>1978</v>
      </c>
    </row>
    <row r="6" spans="1:11" ht="12.75">
      <c r="A6" s="1" t="s">
        <v>0</v>
      </c>
      <c r="B6" s="3">
        <v>189.9</v>
      </c>
      <c r="C6" s="3">
        <v>187.7</v>
      </c>
      <c r="D6" s="3">
        <v>250.6</v>
      </c>
      <c r="E6" s="3">
        <v>345.2</v>
      </c>
      <c r="F6" s="3">
        <v>385.7</v>
      </c>
      <c r="G6" s="2">
        <v>377.1</v>
      </c>
      <c r="H6" s="3">
        <v>395.9</v>
      </c>
      <c r="I6" s="3">
        <v>294.8</v>
      </c>
      <c r="J6" s="3">
        <v>388.6</v>
      </c>
      <c r="K6" s="3">
        <v>575.8</v>
      </c>
    </row>
    <row r="7" spans="1:11" ht="12.75">
      <c r="A7" s="1" t="s">
        <v>1</v>
      </c>
      <c r="B7" s="2" t="s">
        <v>2</v>
      </c>
      <c r="C7" s="2" t="s">
        <v>2</v>
      </c>
      <c r="D7" s="8"/>
      <c r="E7" s="2" t="s">
        <v>2</v>
      </c>
      <c r="F7" s="3">
        <v>4</v>
      </c>
      <c r="G7" s="3">
        <v>5.5</v>
      </c>
      <c r="H7" s="3">
        <v>7</v>
      </c>
      <c r="I7" s="3">
        <v>10.1</v>
      </c>
      <c r="J7" s="3">
        <v>13.2</v>
      </c>
      <c r="K7" s="3">
        <v>17.8</v>
      </c>
    </row>
    <row r="8" spans="1:11" ht="12.75">
      <c r="A8" s="1" t="s">
        <v>3</v>
      </c>
      <c r="B8" s="3">
        <v>7.6</v>
      </c>
      <c r="C8" s="3">
        <v>7</v>
      </c>
      <c r="D8" s="3">
        <v>12.1</v>
      </c>
      <c r="E8" s="3">
        <v>23.4</v>
      </c>
      <c r="F8" s="3">
        <v>22.2</v>
      </c>
      <c r="G8" s="2">
        <v>7.8</v>
      </c>
      <c r="H8" s="3">
        <v>9.6</v>
      </c>
      <c r="I8" s="3">
        <v>15.7</v>
      </c>
      <c r="J8" s="3">
        <v>24.7</v>
      </c>
      <c r="K8" s="3">
        <v>41.7</v>
      </c>
    </row>
    <row r="9" spans="1:11" ht="12.75">
      <c r="A9" s="1" t="s">
        <v>4</v>
      </c>
      <c r="B9" s="3">
        <v>0.7</v>
      </c>
      <c r="C9" s="3">
        <v>0.65</v>
      </c>
      <c r="D9" s="3">
        <v>1.07</v>
      </c>
      <c r="E9" s="3">
        <v>1.67</v>
      </c>
      <c r="F9" s="3">
        <v>1.89</v>
      </c>
      <c r="G9" s="3">
        <v>0.05</v>
      </c>
      <c r="H9" s="3">
        <v>0.83</v>
      </c>
      <c r="I9" s="3">
        <v>1.36</v>
      </c>
      <c r="J9" s="3">
        <v>2.13</v>
      </c>
      <c r="K9" s="3">
        <v>3.58</v>
      </c>
    </row>
    <row r="10" spans="1:11" ht="12.75">
      <c r="A10" s="1" t="s">
        <v>5</v>
      </c>
      <c r="C10" s="3">
        <v>0.02</v>
      </c>
      <c r="D10" s="3">
        <v>0.09</v>
      </c>
      <c r="E10" s="3">
        <v>0.13</v>
      </c>
      <c r="F10" s="3">
        <v>0.2</v>
      </c>
      <c r="G10" s="3">
        <v>0.27</v>
      </c>
      <c r="H10" s="3">
        <v>0.27</v>
      </c>
      <c r="I10" s="3">
        <v>0.33</v>
      </c>
      <c r="J10" s="3">
        <v>0.4</v>
      </c>
      <c r="K10" s="3">
        <v>0.67</v>
      </c>
    </row>
    <row r="11" ht="12.75">
      <c r="A11" s="1" t="s">
        <v>12</v>
      </c>
    </row>
    <row r="12" spans="1:11" ht="12.75">
      <c r="A12" s="4" t="s">
        <v>6</v>
      </c>
      <c r="B12" s="3">
        <v>17.5</v>
      </c>
      <c r="C12" s="3">
        <v>11.6</v>
      </c>
      <c r="D12" s="3">
        <v>24</v>
      </c>
      <c r="E12" s="3">
        <v>30.9</v>
      </c>
      <c r="F12" s="3">
        <v>24.6</v>
      </c>
      <c r="G12" s="3">
        <v>14.9</v>
      </c>
      <c r="H12" s="3">
        <v>9.2</v>
      </c>
      <c r="I12" s="3">
        <v>12.9</v>
      </c>
      <c r="J12" s="3">
        <v>14.6</v>
      </c>
      <c r="K12" s="3">
        <v>26.3</v>
      </c>
    </row>
    <row r="13" spans="1:11" ht="12.75">
      <c r="A13" s="4" t="s">
        <v>7</v>
      </c>
      <c r="B13" s="3">
        <v>7.5</v>
      </c>
      <c r="C13" s="3">
        <v>3.9</v>
      </c>
      <c r="D13" s="3">
        <v>10.1</v>
      </c>
      <c r="E13" s="3">
        <v>20.7</v>
      </c>
      <c r="F13" s="3">
        <v>8.5</v>
      </c>
      <c r="G13" s="3">
        <v>2.4</v>
      </c>
      <c r="H13" s="3">
        <v>3</v>
      </c>
      <c r="I13" s="3">
        <v>8</v>
      </c>
      <c r="J13" s="3">
        <v>8.8</v>
      </c>
      <c r="K13" s="3">
        <v>12</v>
      </c>
    </row>
    <row r="14" spans="1:11" ht="12.75">
      <c r="A14" s="1" t="s">
        <v>8</v>
      </c>
      <c r="B14" s="3">
        <v>35.2</v>
      </c>
      <c r="C14" s="3">
        <v>49</v>
      </c>
      <c r="D14" s="3">
        <v>53.5</v>
      </c>
      <c r="E14" s="3">
        <v>69.6</v>
      </c>
      <c r="F14" s="3">
        <v>88.1</v>
      </c>
      <c r="G14" s="3">
        <v>92.8</v>
      </c>
      <c r="H14" s="3">
        <v>81.1</v>
      </c>
      <c r="I14" s="3">
        <v>76.8</v>
      </c>
      <c r="J14" s="3">
        <v>78</v>
      </c>
      <c r="K14" s="3">
        <v>110.1</v>
      </c>
    </row>
    <row r="15" spans="1:11" ht="12.75">
      <c r="A15" s="1" t="s">
        <v>9</v>
      </c>
      <c r="B15" s="3">
        <v>31.7</v>
      </c>
      <c r="C15" s="3">
        <v>42.6</v>
      </c>
      <c r="D15" s="3">
        <v>40</v>
      </c>
      <c r="E15" s="3">
        <v>42.1</v>
      </c>
      <c r="F15" s="3">
        <v>59.3</v>
      </c>
      <c r="G15" s="3">
        <v>74.6</v>
      </c>
      <c r="H15" s="3">
        <v>52.3</v>
      </c>
      <c r="I15" s="3">
        <v>16.6</v>
      </c>
      <c r="J15" s="3">
        <v>16.1</v>
      </c>
      <c r="K15" s="3">
        <v>14.9</v>
      </c>
    </row>
    <row r="16" spans="1:11" ht="12.75">
      <c r="A16" s="1" t="s">
        <v>13</v>
      </c>
      <c r="B16" s="3">
        <v>58.9</v>
      </c>
      <c r="C16" s="3">
        <v>59.1</v>
      </c>
      <c r="D16" s="3">
        <v>73.3</v>
      </c>
      <c r="E16" s="3">
        <v>99.5</v>
      </c>
      <c r="F16" s="3">
        <v>116.3</v>
      </c>
      <c r="G16" s="3">
        <v>113.8</v>
      </c>
      <c r="H16" s="3">
        <v>120.3</v>
      </c>
      <c r="I16" s="3">
        <v>132.6</v>
      </c>
      <c r="J16" s="3">
        <v>153.1</v>
      </c>
      <c r="K16" s="3">
        <v>187.5</v>
      </c>
    </row>
    <row r="17" spans="1:11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ht="12.75">
      <c r="A18" s="1" t="s">
        <v>14</v>
      </c>
    </row>
    <row r="19" ht="12.75">
      <c r="A19" s="1" t="s">
        <v>10</v>
      </c>
    </row>
    <row r="20" ht="12.75">
      <c r="A20" s="1" t="s">
        <v>11</v>
      </c>
    </row>
    <row r="22" ht="12.75">
      <c r="A22" s="2"/>
    </row>
  </sheetData>
  <printOptions/>
  <pageMargins left="0.5" right="0.4" top="0.8333333333333334" bottom="0.6666666666666666" header="0.5" footer="0.5"/>
  <pageSetup fitToHeight="1" fitToWidth="1" horizontalDpi="600" verticalDpi="600" orientation="landscape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1">
      <selection activeCell="A3" sqref="A3"/>
    </sheetView>
  </sheetViews>
  <sheetFormatPr defaultColWidth="9.140625" defaultRowHeight="12.75"/>
  <cols>
    <col min="1" max="1" width="11.8515625" style="0" customWidth="1"/>
    <col min="2" max="2" width="10.28125" style="0" customWidth="1"/>
    <col min="3" max="3" width="8.28125" style="0" customWidth="1"/>
    <col min="4" max="4" width="26.421875" style="0" customWidth="1"/>
    <col min="5" max="16384" width="10.28125" style="0" customWidth="1"/>
  </cols>
  <sheetData>
    <row r="1" spans="1:3" ht="12.75">
      <c r="A1" s="1"/>
      <c r="B1" s="1" t="s">
        <v>196</v>
      </c>
      <c r="C1" s="1"/>
    </row>
    <row r="2" spans="1:3" ht="12.75">
      <c r="A2" s="1"/>
      <c r="B2" s="1"/>
      <c r="C2" s="1"/>
    </row>
    <row r="3" spans="1:3" ht="12.75">
      <c r="A3" s="9" t="s">
        <v>227</v>
      </c>
      <c r="B3" s="1" t="s">
        <v>228</v>
      </c>
      <c r="C3" s="1"/>
    </row>
    <row r="5" spans="1:5" ht="12.75">
      <c r="A5" s="33"/>
      <c r="B5" s="33"/>
      <c r="C5" s="33"/>
      <c r="D5" s="33"/>
      <c r="E5" s="74" t="s">
        <v>229</v>
      </c>
    </row>
    <row r="6" spans="1:5" ht="12.75">
      <c r="A6" s="32"/>
      <c r="B6" s="32"/>
      <c r="C6" s="32"/>
      <c r="D6" s="32"/>
      <c r="E6" s="76" t="s">
        <v>129</v>
      </c>
    </row>
    <row r="7" spans="1:5" ht="12.75">
      <c r="A7" s="32"/>
      <c r="B7" s="32"/>
      <c r="C7" s="32"/>
      <c r="D7" s="32"/>
      <c r="E7" s="76" t="s">
        <v>230</v>
      </c>
    </row>
    <row r="8" spans="1:5" ht="12.75">
      <c r="A8" s="77" t="s">
        <v>231</v>
      </c>
      <c r="B8" s="30" t="s">
        <v>232</v>
      </c>
      <c r="C8" s="29"/>
      <c r="D8" s="29" t="s">
        <v>233</v>
      </c>
      <c r="E8" s="77" t="s">
        <v>234</v>
      </c>
    </row>
    <row r="9" spans="1:5" ht="12.75">
      <c r="A9" s="1"/>
      <c r="B9" s="1"/>
      <c r="C9" s="1"/>
      <c r="D9" s="1"/>
      <c r="E9" s="1"/>
    </row>
    <row r="10" spans="1:3" ht="12.75">
      <c r="A10" s="93" t="s">
        <v>235</v>
      </c>
      <c r="B10" s="3">
        <v>9.35</v>
      </c>
      <c r="C10" s="3"/>
    </row>
    <row r="11" spans="1:3" ht="12.75">
      <c r="A11" s="93" t="s">
        <v>236</v>
      </c>
      <c r="B11" s="3">
        <v>9.54</v>
      </c>
      <c r="C11" s="3"/>
    </row>
    <row r="12" spans="1:3" ht="12.75">
      <c r="A12" s="93" t="s">
        <v>145</v>
      </c>
      <c r="B12" s="3">
        <v>9.78</v>
      </c>
      <c r="C12" s="3"/>
    </row>
    <row r="13" spans="1:3" ht="12.75">
      <c r="A13" s="93" t="s">
        <v>237</v>
      </c>
      <c r="B13" s="3">
        <v>10.49</v>
      </c>
      <c r="C13" s="3"/>
    </row>
    <row r="14" spans="1:3" ht="12.75">
      <c r="A14" s="93"/>
      <c r="B14" s="3"/>
      <c r="C14" s="3"/>
    </row>
    <row r="15" spans="1:5" ht="12.75">
      <c r="A15" s="93" t="s">
        <v>238</v>
      </c>
      <c r="B15" s="3">
        <v>13.76</v>
      </c>
      <c r="C15" s="3"/>
      <c r="D15" s="1" t="s">
        <v>239</v>
      </c>
      <c r="E15" s="3">
        <v>56.9</v>
      </c>
    </row>
    <row r="16" spans="1:5" ht="12.75">
      <c r="A16" s="64"/>
      <c r="B16" s="3">
        <v>11.06</v>
      </c>
      <c r="C16" s="3"/>
      <c r="D16" s="1" t="s">
        <v>240</v>
      </c>
      <c r="E16" s="3">
        <v>21.1</v>
      </c>
    </row>
    <row r="17" spans="1:5" ht="12.75">
      <c r="A17" s="64"/>
      <c r="B17" s="3">
        <v>11.86</v>
      </c>
      <c r="C17" s="3"/>
      <c r="D17" s="1" t="s">
        <v>241</v>
      </c>
      <c r="E17" s="3">
        <v>47.6</v>
      </c>
    </row>
    <row r="18" spans="1:5" ht="12.75">
      <c r="A18" s="64"/>
      <c r="B18" s="3">
        <v>10.59</v>
      </c>
      <c r="C18" s="3"/>
      <c r="D18" s="1" t="s">
        <v>242</v>
      </c>
      <c r="E18" s="3">
        <v>43</v>
      </c>
    </row>
    <row r="19" spans="1:5" ht="12.75">
      <c r="A19" s="64"/>
      <c r="B19" s="3"/>
      <c r="C19" s="3"/>
      <c r="D19" s="1"/>
      <c r="E19" s="3"/>
    </row>
    <row r="20" spans="1:5" ht="12.75">
      <c r="A20" s="93" t="s">
        <v>243</v>
      </c>
      <c r="B20" s="3">
        <v>13.32</v>
      </c>
      <c r="C20" s="3"/>
      <c r="D20" s="1" t="s">
        <v>244</v>
      </c>
      <c r="E20" s="3">
        <v>57.9</v>
      </c>
    </row>
    <row r="21" spans="1:5" ht="12.75">
      <c r="A21" s="64"/>
      <c r="B21" s="3">
        <v>12.7</v>
      </c>
      <c r="C21" s="3"/>
      <c r="D21" s="1" t="s">
        <v>245</v>
      </c>
      <c r="E21" s="3">
        <v>49.7</v>
      </c>
    </row>
    <row r="22" spans="1:5" ht="12.75">
      <c r="A22" s="64"/>
      <c r="B22" s="3">
        <v>11.98</v>
      </c>
      <c r="C22" s="3"/>
      <c r="D22" s="1" t="s">
        <v>246</v>
      </c>
      <c r="E22" s="3">
        <v>50.4</v>
      </c>
    </row>
    <row r="23" spans="1:5" ht="12.75">
      <c r="A23" s="64"/>
      <c r="B23" s="3">
        <v>12.46</v>
      </c>
      <c r="C23" s="3"/>
      <c r="D23" s="1" t="s">
        <v>247</v>
      </c>
      <c r="E23" s="3">
        <v>41.3</v>
      </c>
    </row>
    <row r="24" spans="1:5" ht="12.75">
      <c r="A24" s="64"/>
      <c r="B24" s="3">
        <v>12.87</v>
      </c>
      <c r="C24" s="3"/>
      <c r="D24" s="1" t="s">
        <v>248</v>
      </c>
      <c r="E24" s="3">
        <v>51</v>
      </c>
    </row>
    <row r="25" spans="1:5" ht="12.75">
      <c r="A25" s="64"/>
      <c r="B25" s="3"/>
      <c r="C25" s="3"/>
      <c r="D25" s="1"/>
      <c r="E25" s="3"/>
    </row>
    <row r="26" spans="1:5" ht="12.75">
      <c r="A26" s="93" t="s">
        <v>249</v>
      </c>
      <c r="B26" s="3">
        <v>16.11</v>
      </c>
      <c r="C26" s="3"/>
      <c r="D26" s="1" t="s">
        <v>250</v>
      </c>
      <c r="E26" s="3">
        <v>70.8</v>
      </c>
    </row>
    <row r="27" spans="2:5" ht="12.75">
      <c r="B27" s="3">
        <v>13.32</v>
      </c>
      <c r="C27" s="3"/>
      <c r="D27" s="1" t="s">
        <v>251</v>
      </c>
      <c r="E27" s="3">
        <v>74.4</v>
      </c>
    </row>
    <row r="28" spans="2:5" ht="12.75">
      <c r="B28" s="3">
        <v>17.22</v>
      </c>
      <c r="C28" s="3"/>
      <c r="D28" s="1" t="s">
        <v>252</v>
      </c>
      <c r="E28" s="2" t="s">
        <v>84</v>
      </c>
    </row>
    <row r="29" spans="2:5" ht="12.75">
      <c r="B29" s="3">
        <v>14.26</v>
      </c>
      <c r="C29" s="3"/>
      <c r="D29" s="1" t="s">
        <v>253</v>
      </c>
      <c r="E29" s="3">
        <v>73.8</v>
      </c>
    </row>
    <row r="30" spans="2:5" ht="12.75">
      <c r="B30" s="3">
        <v>15.02</v>
      </c>
      <c r="C30" s="3"/>
      <c r="D30" s="1" t="s">
        <v>254</v>
      </c>
      <c r="E30" s="3">
        <v>75.7</v>
      </c>
    </row>
    <row r="32" spans="1:5" ht="12.75">
      <c r="A32" s="33"/>
      <c r="B32" s="33"/>
      <c r="C32" s="33"/>
      <c r="D32" s="33"/>
      <c r="E32" s="33"/>
    </row>
  </sheetData>
  <printOptions/>
  <pageMargins left="0.5" right="0.4" top="0.8333333333333334" bottom="0.6666666666666666" header="0.5" footer="0.5"/>
  <pageSetup fitToHeight="1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workbookViewId="0" topLeftCell="A1">
      <selection activeCell="F15" sqref="F15:F16"/>
    </sheetView>
  </sheetViews>
  <sheetFormatPr defaultColWidth="9.140625" defaultRowHeight="12.75"/>
  <cols>
    <col min="1" max="1" width="21.00390625" style="0" customWidth="1"/>
    <col min="2" max="2" width="6.28125" style="0" customWidth="1"/>
    <col min="3" max="3" width="10.00390625" style="0" customWidth="1"/>
    <col min="4" max="4" width="28.00390625" style="0" customWidth="1"/>
    <col min="5" max="5" width="7.8515625" style="0" customWidth="1"/>
    <col min="6" max="16384" width="10.28125" style="0" customWidth="1"/>
  </cols>
  <sheetData>
    <row r="1" ht="12.75">
      <c r="A1" t="s">
        <v>196</v>
      </c>
    </row>
    <row r="3" ht="12.75">
      <c r="A3" s="9" t="s">
        <v>255</v>
      </c>
    </row>
    <row r="4" ht="12.75">
      <c r="A4" s="1" t="s">
        <v>256</v>
      </c>
    </row>
    <row r="6" spans="1:5" ht="12.75">
      <c r="A6" s="33"/>
      <c r="B6" s="33"/>
      <c r="C6" s="33"/>
      <c r="D6" s="33"/>
      <c r="E6" s="74" t="s">
        <v>229</v>
      </c>
    </row>
    <row r="7" spans="1:5" ht="12.75">
      <c r="A7" s="32"/>
      <c r="B7" s="32"/>
      <c r="C7" s="32"/>
      <c r="D7" s="32"/>
      <c r="E7" s="76" t="s">
        <v>129</v>
      </c>
    </row>
    <row r="8" spans="1:5" ht="12.75">
      <c r="A8" s="32"/>
      <c r="B8" s="76" t="s">
        <v>232</v>
      </c>
      <c r="C8" s="31"/>
      <c r="D8" s="32"/>
      <c r="E8" s="76" t="s">
        <v>230</v>
      </c>
    </row>
    <row r="9" spans="1:5" ht="12.75">
      <c r="A9" s="67" t="s">
        <v>257</v>
      </c>
      <c r="B9" s="77" t="s">
        <v>258</v>
      </c>
      <c r="C9" s="29"/>
      <c r="D9" s="29" t="s">
        <v>233</v>
      </c>
      <c r="E9" s="77" t="s">
        <v>259</v>
      </c>
    </row>
    <row r="10" spans="1:5" ht="12.75">
      <c r="A10" s="1"/>
      <c r="B10" s="93"/>
      <c r="C10" s="1"/>
      <c r="D10" s="1"/>
      <c r="E10" s="1"/>
    </row>
    <row r="11" spans="1:3" ht="12.75">
      <c r="A11" s="93" t="s">
        <v>260</v>
      </c>
      <c r="B11" s="2" t="s">
        <v>261</v>
      </c>
      <c r="C11" s="1"/>
    </row>
    <row r="12" spans="1:3" ht="12.75">
      <c r="A12" s="93" t="s">
        <v>262</v>
      </c>
      <c r="B12" s="3">
        <v>9.6</v>
      </c>
      <c r="C12" s="3"/>
    </row>
    <row r="13" spans="1:3" ht="12.75">
      <c r="A13" s="93" t="s">
        <v>145</v>
      </c>
      <c r="B13" s="3">
        <v>10.34</v>
      </c>
      <c r="C13" s="3"/>
    </row>
    <row r="14" spans="1:3" ht="12.75">
      <c r="A14" s="93" t="s">
        <v>263</v>
      </c>
      <c r="B14" s="3">
        <v>10.49</v>
      </c>
      <c r="C14" s="3"/>
    </row>
    <row r="16" ht="12.75">
      <c r="A16" s="94" t="s">
        <v>264</v>
      </c>
    </row>
    <row r="18" spans="1:5" ht="12.75">
      <c r="A18" s="93" t="s">
        <v>238</v>
      </c>
      <c r="B18" s="72">
        <v>10</v>
      </c>
      <c r="C18" s="3"/>
      <c r="D18" s="1" t="s">
        <v>240</v>
      </c>
      <c r="E18" s="72">
        <v>21.1</v>
      </c>
    </row>
    <row r="19" spans="1:5" ht="12.75">
      <c r="A19" s="64"/>
      <c r="B19" s="72">
        <v>10.8</v>
      </c>
      <c r="C19" s="3"/>
      <c r="D19" s="1" t="s">
        <v>265</v>
      </c>
      <c r="E19" s="72">
        <v>36.8</v>
      </c>
    </row>
    <row r="20" spans="1:5" ht="12.75">
      <c r="A20" s="64"/>
      <c r="B20" s="72">
        <v>10</v>
      </c>
      <c r="C20" s="3"/>
      <c r="D20" s="1" t="s">
        <v>266</v>
      </c>
      <c r="E20" s="72">
        <v>39</v>
      </c>
    </row>
    <row r="21" spans="1:5" ht="12.75">
      <c r="A21" s="64"/>
      <c r="B21" s="72">
        <v>11.5</v>
      </c>
      <c r="C21" s="3"/>
      <c r="D21" s="1" t="s">
        <v>267</v>
      </c>
      <c r="E21" s="72">
        <v>64</v>
      </c>
    </row>
    <row r="22" spans="1:5" ht="12.75">
      <c r="A22" s="64"/>
      <c r="B22" s="72"/>
      <c r="C22" s="3"/>
      <c r="D22" s="1"/>
      <c r="E22" s="72"/>
    </row>
    <row r="23" spans="1:5" ht="12.75">
      <c r="A23" s="93" t="s">
        <v>243</v>
      </c>
      <c r="B23" s="72">
        <v>12.1</v>
      </c>
      <c r="C23" s="3"/>
      <c r="D23" s="1" t="s">
        <v>268</v>
      </c>
      <c r="E23" s="72">
        <v>68.1</v>
      </c>
    </row>
    <row r="24" spans="1:5" ht="12.75">
      <c r="A24" s="64"/>
      <c r="B24" s="72">
        <v>11.5</v>
      </c>
      <c r="C24" s="3"/>
      <c r="D24" s="1" t="s">
        <v>269</v>
      </c>
      <c r="E24" s="72">
        <v>72.1</v>
      </c>
    </row>
    <row r="25" spans="1:5" ht="12.75">
      <c r="A25" s="64"/>
      <c r="B25" s="72">
        <v>12.5</v>
      </c>
      <c r="C25" s="3"/>
      <c r="D25" s="1" t="s">
        <v>270</v>
      </c>
      <c r="E25" s="72">
        <v>49.5</v>
      </c>
    </row>
    <row r="26" spans="1:5" ht="12.75">
      <c r="A26" s="64"/>
      <c r="B26" s="72">
        <v>12.6</v>
      </c>
      <c r="C26" s="3"/>
      <c r="D26" s="1" t="s">
        <v>271</v>
      </c>
      <c r="E26" s="72">
        <v>67.2</v>
      </c>
    </row>
    <row r="27" spans="1:5" ht="12.75">
      <c r="A27" s="64"/>
      <c r="B27" s="72"/>
      <c r="C27" s="3"/>
      <c r="D27" s="1"/>
      <c r="E27" s="72"/>
    </row>
    <row r="28" spans="1:5" ht="12.75">
      <c r="A28" s="93" t="s">
        <v>249</v>
      </c>
      <c r="B28" s="72">
        <v>18.2</v>
      </c>
      <c r="C28" s="3"/>
      <c r="D28" s="1" t="s">
        <v>272</v>
      </c>
      <c r="E28" s="72">
        <v>33.8</v>
      </c>
    </row>
    <row r="29" spans="2:5" ht="12.75">
      <c r="B29" s="72">
        <v>11.9</v>
      </c>
      <c r="C29" s="3"/>
      <c r="D29" s="1" t="s">
        <v>273</v>
      </c>
      <c r="E29" s="72">
        <v>45</v>
      </c>
    </row>
    <row r="30" spans="2:5" ht="12.75">
      <c r="B30" s="72">
        <v>14</v>
      </c>
      <c r="C30" s="3"/>
      <c r="D30" s="1" t="s">
        <v>274</v>
      </c>
      <c r="E30" s="72">
        <v>25.3</v>
      </c>
    </row>
    <row r="31" spans="2:5" ht="12.75">
      <c r="B31" s="72">
        <v>15</v>
      </c>
      <c r="C31" s="3"/>
      <c r="D31" s="1" t="s">
        <v>275</v>
      </c>
      <c r="E31" s="72">
        <v>33.3</v>
      </c>
    </row>
    <row r="32" spans="2:5" ht="12.75">
      <c r="B32" s="72">
        <v>14</v>
      </c>
      <c r="C32" s="3"/>
      <c r="D32" s="1" t="s">
        <v>276</v>
      </c>
      <c r="E32" s="72">
        <v>35</v>
      </c>
    </row>
    <row r="33" spans="2:5" ht="12.75">
      <c r="B33" s="72">
        <v>13</v>
      </c>
      <c r="C33" s="3"/>
      <c r="D33" s="1" t="s">
        <v>277</v>
      </c>
      <c r="E33" s="72">
        <v>33.7</v>
      </c>
    </row>
    <row r="35" spans="1:5" ht="12.75">
      <c r="A35" s="33"/>
      <c r="B35" s="33"/>
      <c r="C35" s="33"/>
      <c r="D35" s="33"/>
      <c r="E35" s="33"/>
    </row>
  </sheetData>
  <printOptions/>
  <pageMargins left="0.5" right="0.4" top="0.8333333333333334" bottom="0.6666666666666666" header="0.5" footer="0.5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workbookViewId="0" topLeftCell="A1">
      <selection activeCell="A17" sqref="A17"/>
    </sheetView>
  </sheetViews>
  <sheetFormatPr defaultColWidth="9.140625" defaultRowHeight="12.75"/>
  <cols>
    <col min="1" max="1" width="69.57421875" style="0" customWidth="1"/>
    <col min="2" max="2" width="5.140625" style="0" customWidth="1"/>
    <col min="3" max="16384" width="10.28125" style="0" customWidth="1"/>
  </cols>
  <sheetData>
    <row r="1" spans="1:2" ht="12.75">
      <c r="A1" s="1" t="s">
        <v>196</v>
      </c>
      <c r="B1" s="1"/>
    </row>
    <row r="3" ht="15.75">
      <c r="A3" s="9" t="s">
        <v>278</v>
      </c>
    </row>
    <row r="4" spans="1:4" ht="12.75">
      <c r="A4" s="34"/>
      <c r="B4" s="7"/>
      <c r="C4" s="7"/>
      <c r="D4" s="7"/>
    </row>
    <row r="6" spans="1:3" ht="12.75">
      <c r="A6" s="1" t="s">
        <v>279</v>
      </c>
      <c r="C6" s="83">
        <v>463.6</v>
      </c>
    </row>
    <row r="7" spans="1:3" ht="15">
      <c r="A7" s="1" t="s">
        <v>280</v>
      </c>
      <c r="C7" s="86">
        <v>7</v>
      </c>
    </row>
    <row r="8" spans="1:4" ht="12.75">
      <c r="A8" s="1" t="s">
        <v>281</v>
      </c>
      <c r="D8" s="83">
        <v>470.6</v>
      </c>
    </row>
    <row r="9" spans="1:3" ht="12.75">
      <c r="A9" s="1"/>
      <c r="C9" s="24"/>
    </row>
    <row r="10" spans="1:3" ht="12.75">
      <c r="A10" s="1" t="s">
        <v>282</v>
      </c>
      <c r="C10" s="72">
        <v>187.5</v>
      </c>
    </row>
    <row r="11" spans="1:3" ht="12.75">
      <c r="A11" s="1" t="s">
        <v>283</v>
      </c>
      <c r="C11" s="72">
        <v>3.5</v>
      </c>
    </row>
    <row r="12" spans="1:3" ht="12.75">
      <c r="A12" s="1" t="s">
        <v>284</v>
      </c>
      <c r="C12" s="72">
        <v>5</v>
      </c>
    </row>
    <row r="13" spans="1:3" ht="15">
      <c r="A13" s="1" t="s">
        <v>285</v>
      </c>
      <c r="C13" s="86">
        <v>37.7</v>
      </c>
    </row>
    <row r="14" spans="1:3" ht="12.75">
      <c r="A14" s="1" t="s">
        <v>286</v>
      </c>
      <c r="C14" s="72">
        <v>233.7</v>
      </c>
    </row>
    <row r="15" spans="1:3" ht="15">
      <c r="A15" s="95" t="s">
        <v>287</v>
      </c>
      <c r="C15" s="86">
        <v>34.5</v>
      </c>
    </row>
    <row r="16" spans="1:4" ht="15">
      <c r="A16" s="1" t="s">
        <v>288</v>
      </c>
      <c r="D16" s="86">
        <v>199.2</v>
      </c>
    </row>
    <row r="17" spans="1:3" ht="12.75">
      <c r="A17" s="1"/>
      <c r="C17" s="3"/>
    </row>
    <row r="18" spans="1:4" ht="18">
      <c r="A18" s="1" t="s">
        <v>289</v>
      </c>
      <c r="D18" s="87">
        <v>271.4</v>
      </c>
    </row>
    <row r="19" spans="1:4" ht="12.75">
      <c r="A19" s="1"/>
      <c r="C19" s="24"/>
      <c r="D19" s="96"/>
    </row>
    <row r="20" spans="1:4" ht="12.75">
      <c r="A20" s="1" t="s">
        <v>290</v>
      </c>
      <c r="D20" s="96"/>
    </row>
    <row r="21" spans="1:4" ht="12.75">
      <c r="A21" s="95" t="s">
        <v>291</v>
      </c>
      <c r="C21" s="83">
        <v>4.2</v>
      </c>
      <c r="D21" s="96"/>
    </row>
    <row r="22" spans="1:4" ht="12.75">
      <c r="A22" s="95" t="s">
        <v>292</v>
      </c>
      <c r="C22" s="72">
        <v>83.4</v>
      </c>
      <c r="D22" s="96"/>
    </row>
    <row r="23" spans="1:4" ht="12.75">
      <c r="A23" s="95" t="s">
        <v>293</v>
      </c>
      <c r="C23" s="72">
        <v>150</v>
      </c>
      <c r="D23" s="96"/>
    </row>
    <row r="24" spans="1:4" ht="15">
      <c r="A24" s="95" t="s">
        <v>60</v>
      </c>
      <c r="C24" s="86">
        <v>33.8</v>
      </c>
      <c r="D24" s="96"/>
    </row>
    <row r="25" spans="1:4" ht="15">
      <c r="A25" s="95" t="s">
        <v>294</v>
      </c>
      <c r="D25" s="87">
        <v>271.4</v>
      </c>
    </row>
    <row r="27" spans="1:4" ht="12.75">
      <c r="A27" s="33"/>
      <c r="B27" s="33"/>
      <c r="C27" s="33"/>
      <c r="D27" s="33"/>
    </row>
    <row r="28" ht="15.75">
      <c r="A28" s="28" t="s">
        <v>295</v>
      </c>
    </row>
    <row r="29" ht="12.75">
      <c r="A29" s="1" t="s">
        <v>296</v>
      </c>
    </row>
    <row r="30" ht="12.75">
      <c r="A30" s="1" t="s">
        <v>297</v>
      </c>
    </row>
    <row r="31" ht="12.75">
      <c r="A31" s="1" t="s">
        <v>298</v>
      </c>
    </row>
    <row r="32" ht="12.75">
      <c r="A32" s="1" t="s">
        <v>299</v>
      </c>
    </row>
    <row r="33" ht="12.75">
      <c r="A33" s="1" t="s">
        <v>300</v>
      </c>
    </row>
    <row r="34" ht="12.75">
      <c r="A34" s="1" t="s">
        <v>301</v>
      </c>
    </row>
    <row r="36" ht="12.75">
      <c r="A36" s="2"/>
    </row>
  </sheetData>
  <printOptions/>
  <pageMargins left="0.5" right="0.4" top="0.8333333333333334" bottom="0.6666666666666666" header="0.5" footer="0.5"/>
  <pageSetup fitToHeight="1" fitToWidth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7.421875" style="0" customWidth="1"/>
    <col min="2" max="2" width="4.00390625" style="0" customWidth="1"/>
    <col min="3" max="3" width="27.57421875" style="0" customWidth="1"/>
    <col min="4" max="16384" width="10.28125" style="0" customWidth="1"/>
  </cols>
  <sheetData>
    <row r="1" spans="1:2" ht="12.75">
      <c r="A1" s="1" t="s">
        <v>196</v>
      </c>
      <c r="B1" s="1"/>
    </row>
    <row r="3" spans="1:2" ht="12.75">
      <c r="A3" s="9" t="s">
        <v>302</v>
      </c>
      <c r="B3" s="9"/>
    </row>
    <row r="4" spans="1:2" ht="12.75">
      <c r="A4" s="1" t="s">
        <v>303</v>
      </c>
      <c r="B4" s="1"/>
    </row>
    <row r="6" spans="1:11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97" t="s">
        <v>304</v>
      </c>
    </row>
    <row r="7" spans="1:11" ht="12.75">
      <c r="A7" s="62"/>
      <c r="B7" s="62"/>
      <c r="C7" s="62"/>
      <c r="D7" s="51">
        <v>1978</v>
      </c>
      <c r="E7" s="62"/>
      <c r="F7" s="62"/>
      <c r="G7" s="62"/>
      <c r="H7" s="62"/>
      <c r="I7" s="62"/>
      <c r="J7" s="62"/>
      <c r="K7" s="51">
        <v>1984</v>
      </c>
    </row>
    <row r="8" spans="1:11" ht="12.75">
      <c r="A8" s="36" t="s">
        <v>305</v>
      </c>
      <c r="B8" s="36"/>
      <c r="C8" s="35"/>
      <c r="D8" s="67" t="s">
        <v>306</v>
      </c>
      <c r="E8" s="98" t="s">
        <v>307</v>
      </c>
      <c r="F8" s="36">
        <v>1980</v>
      </c>
      <c r="G8" s="36">
        <v>1981</v>
      </c>
      <c r="H8" s="36">
        <v>1982</v>
      </c>
      <c r="I8" s="36">
        <v>1983</v>
      </c>
      <c r="J8" s="36">
        <v>1984</v>
      </c>
      <c r="K8" s="67" t="s">
        <v>308</v>
      </c>
    </row>
    <row r="9" spans="1:11" ht="12.75">
      <c r="A9" s="2"/>
      <c r="B9" s="2"/>
      <c r="D9" s="1"/>
      <c r="E9" s="99"/>
      <c r="F9" s="2"/>
      <c r="G9" s="2"/>
      <c r="H9" s="2"/>
      <c r="I9" s="2"/>
      <c r="J9" s="2"/>
      <c r="K9" s="1"/>
    </row>
    <row r="10" spans="1:10" ht="12.75">
      <c r="A10" s="2">
        <v>1</v>
      </c>
      <c r="B10" s="2"/>
      <c r="C10" s="1" t="s">
        <v>309</v>
      </c>
      <c r="D10" s="72">
        <v>95.5</v>
      </c>
      <c r="E10" s="72">
        <v>105.9</v>
      </c>
      <c r="F10" s="72">
        <v>111.5</v>
      </c>
      <c r="G10" s="72">
        <v>132.2</v>
      </c>
      <c r="H10" s="72">
        <v>158.7</v>
      </c>
      <c r="I10" s="72">
        <v>175.9</v>
      </c>
      <c r="J10" s="72">
        <v>166.1</v>
      </c>
    </row>
    <row r="11" spans="1:10" ht="12.75">
      <c r="A11" s="2">
        <v>2</v>
      </c>
      <c r="B11" s="2"/>
      <c r="C11" s="1" t="s">
        <v>310</v>
      </c>
      <c r="D11" s="72">
        <v>7.5</v>
      </c>
      <c r="E11" s="72">
        <v>8.6</v>
      </c>
      <c r="F11" s="72">
        <v>4.3</v>
      </c>
      <c r="G11" s="72">
        <v>5.1</v>
      </c>
      <c r="H11" s="72">
        <v>5.9</v>
      </c>
      <c r="I11" s="72">
        <v>6.8</v>
      </c>
      <c r="J11" s="72">
        <v>7.6</v>
      </c>
    </row>
    <row r="12" spans="1:10" ht="15">
      <c r="A12" s="2">
        <v>3</v>
      </c>
      <c r="B12" s="2"/>
      <c r="C12" s="100" t="s">
        <v>311</v>
      </c>
      <c r="D12" s="86">
        <v>6.7</v>
      </c>
      <c r="E12" s="86">
        <v>7.5</v>
      </c>
      <c r="F12" s="26">
        <v>35.51</v>
      </c>
      <c r="G12" s="26">
        <v>36.26</v>
      </c>
      <c r="H12" s="26">
        <v>37.07</v>
      </c>
      <c r="I12" s="26">
        <v>37.95</v>
      </c>
      <c r="J12" s="26">
        <v>21.23</v>
      </c>
    </row>
    <row r="13" spans="1:10" ht="12.75">
      <c r="A13" s="2">
        <v>4</v>
      </c>
      <c r="B13" s="2"/>
      <c r="C13" s="1" t="s">
        <v>312</v>
      </c>
      <c r="D13" s="72">
        <f>D10-D11-D12</f>
        <v>81.3</v>
      </c>
      <c r="E13" s="72">
        <f aca="true" t="shared" si="0" ref="E13:J13">E10-E11-E12</f>
        <v>89.80000000000001</v>
      </c>
      <c r="F13" s="72">
        <f t="shared" si="0"/>
        <v>71.69</v>
      </c>
      <c r="G13" s="72">
        <f t="shared" si="0"/>
        <v>90.84</v>
      </c>
      <c r="H13" s="72">
        <f t="shared" si="0"/>
        <v>115.72999999999999</v>
      </c>
      <c r="I13" s="72">
        <f t="shared" si="0"/>
        <v>131.14999999999998</v>
      </c>
      <c r="J13" s="72">
        <f t="shared" si="0"/>
        <v>137.27</v>
      </c>
    </row>
    <row r="14" spans="1:10" ht="12.75">
      <c r="A14" s="2"/>
      <c r="B14" s="2"/>
      <c r="C14" s="1"/>
      <c r="D14" s="3"/>
      <c r="E14" s="1"/>
      <c r="F14" s="1"/>
      <c r="G14" s="1"/>
      <c r="H14" s="1"/>
      <c r="I14" s="1"/>
      <c r="J14" s="3"/>
    </row>
    <row r="15" spans="1:10" ht="18">
      <c r="A15" s="2">
        <v>5</v>
      </c>
      <c r="B15" s="2"/>
      <c r="C15" s="1" t="s">
        <v>313</v>
      </c>
      <c r="D15" s="101">
        <v>-3</v>
      </c>
      <c r="E15" s="101">
        <v>-5.7</v>
      </c>
      <c r="F15" s="26">
        <v>42.92</v>
      </c>
      <c r="G15" s="26">
        <v>40.55</v>
      </c>
      <c r="H15" s="26">
        <v>37.33</v>
      </c>
      <c r="I15" s="26">
        <v>34.12</v>
      </c>
      <c r="J15" s="26">
        <v>29.87</v>
      </c>
    </row>
    <row r="16" spans="1:10" ht="12.75">
      <c r="A16" s="2">
        <v>6</v>
      </c>
      <c r="B16" s="2"/>
      <c r="C16" s="1" t="s">
        <v>314</v>
      </c>
      <c r="D16" s="72">
        <f aca="true" t="shared" si="1" ref="D16:I16">D13-D15</f>
        <v>84.3</v>
      </c>
      <c r="E16" s="72">
        <f t="shared" si="1"/>
        <v>95.50000000000001</v>
      </c>
      <c r="F16" s="72">
        <f t="shared" si="1"/>
        <v>28.769999999999996</v>
      </c>
      <c r="G16" s="72">
        <f t="shared" si="1"/>
        <v>50.290000000000006</v>
      </c>
      <c r="H16" s="72">
        <f t="shared" si="1"/>
        <v>78.39999999999999</v>
      </c>
      <c r="I16" s="72">
        <f t="shared" si="1"/>
        <v>97.02999999999997</v>
      </c>
      <c r="J16" s="3">
        <v>107.4</v>
      </c>
    </row>
    <row r="17" spans="1:10" ht="12.75">
      <c r="A17" s="2"/>
      <c r="B17" s="2"/>
      <c r="C17" s="1"/>
      <c r="D17" s="3"/>
      <c r="E17" s="3"/>
      <c r="F17" s="3"/>
      <c r="G17" s="1"/>
      <c r="H17" s="3"/>
      <c r="I17" s="3"/>
      <c r="J17" s="3"/>
    </row>
    <row r="18" spans="1:10" ht="12.75">
      <c r="A18" s="2">
        <v>7</v>
      </c>
      <c r="B18" s="2"/>
      <c r="C18" s="1" t="s">
        <v>315</v>
      </c>
      <c r="D18" s="72">
        <f aca="true" t="shared" si="2" ref="D18:J18">D16*0.48</f>
        <v>40.464</v>
      </c>
      <c r="E18" s="72">
        <f t="shared" si="2"/>
        <v>45.84</v>
      </c>
      <c r="F18" s="72">
        <f t="shared" si="2"/>
        <v>13.809599999999998</v>
      </c>
      <c r="G18" s="72">
        <f t="shared" si="2"/>
        <v>24.139200000000002</v>
      </c>
      <c r="H18" s="72">
        <f t="shared" si="2"/>
        <v>37.632</v>
      </c>
      <c r="I18" s="72">
        <f t="shared" si="2"/>
        <v>46.57439999999998</v>
      </c>
      <c r="J18" s="72">
        <f t="shared" si="2"/>
        <v>51.552</v>
      </c>
    </row>
    <row r="19" spans="1:10" ht="12.75">
      <c r="A19" s="2">
        <v>8</v>
      </c>
      <c r="B19" s="2"/>
      <c r="C19" s="1" t="s">
        <v>316</v>
      </c>
      <c r="D19" s="72">
        <f aca="true" t="shared" si="3" ref="D19:J19">D16-D18</f>
        <v>43.836</v>
      </c>
      <c r="E19" s="72">
        <f t="shared" si="3"/>
        <v>49.66000000000001</v>
      </c>
      <c r="F19" s="72">
        <f t="shared" si="3"/>
        <v>14.960399999999998</v>
      </c>
      <c r="G19" s="72">
        <f t="shared" si="3"/>
        <v>26.150800000000004</v>
      </c>
      <c r="H19" s="72">
        <f t="shared" si="3"/>
        <v>40.767999999999994</v>
      </c>
      <c r="I19" s="72">
        <f t="shared" si="3"/>
        <v>50.45559999999999</v>
      </c>
      <c r="J19" s="72">
        <f t="shared" si="3"/>
        <v>55.848000000000006</v>
      </c>
    </row>
    <row r="20" spans="1:10" ht="12.75">
      <c r="A20" s="2"/>
      <c r="B20" s="2"/>
      <c r="C20" s="1"/>
      <c r="D20" s="3"/>
      <c r="E20" s="3"/>
      <c r="F20" s="3"/>
      <c r="G20" s="3"/>
      <c r="H20" s="3"/>
      <c r="I20" s="3"/>
      <c r="J20" s="3"/>
    </row>
    <row r="21" ht="12.75">
      <c r="C21" s="1" t="s">
        <v>317</v>
      </c>
    </row>
    <row r="22" spans="1:10" ht="15.75">
      <c r="A22" s="2">
        <v>9</v>
      </c>
      <c r="B22" s="2"/>
      <c r="C22" s="1" t="s">
        <v>318</v>
      </c>
      <c r="E22" s="113"/>
      <c r="F22" s="3">
        <v>35.51</v>
      </c>
      <c r="G22" s="3">
        <v>36.26</v>
      </c>
      <c r="H22" s="3">
        <v>37.07</v>
      </c>
      <c r="I22" s="3">
        <v>37.95</v>
      </c>
      <c r="J22" s="3">
        <v>21.23</v>
      </c>
    </row>
    <row r="23" spans="1:10" ht="12.75">
      <c r="A23" s="2">
        <v>10</v>
      </c>
      <c r="B23" s="2"/>
      <c r="C23" s="1" t="s">
        <v>319</v>
      </c>
      <c r="F23" s="47">
        <v>-15</v>
      </c>
      <c r="G23" s="102">
        <v>-16.2</v>
      </c>
      <c r="H23" s="102">
        <v>-17.5</v>
      </c>
      <c r="I23" s="102">
        <v>-18.9</v>
      </c>
      <c r="J23" s="102">
        <v>-20.4</v>
      </c>
    </row>
    <row r="24" spans="1:11" ht="12.75">
      <c r="A24" s="2">
        <v>11</v>
      </c>
      <c r="B24" s="2"/>
      <c r="C24" s="1" t="s">
        <v>320</v>
      </c>
      <c r="G24" s="47">
        <v>-2</v>
      </c>
      <c r="H24" s="47">
        <v>-14</v>
      </c>
      <c r="I24" s="102">
        <v>-23.3</v>
      </c>
      <c r="J24" s="102">
        <v>-11.2</v>
      </c>
      <c r="K24" s="102">
        <v>-12.8</v>
      </c>
    </row>
    <row r="25" spans="1:11" ht="12.75">
      <c r="A25" s="2">
        <v>12</v>
      </c>
      <c r="B25" s="2"/>
      <c r="C25" s="1" t="s">
        <v>321</v>
      </c>
      <c r="F25" s="102">
        <v>-3.5</v>
      </c>
      <c r="G25" s="102">
        <v>-3.5</v>
      </c>
      <c r="H25" s="102">
        <v>-3.5</v>
      </c>
      <c r="I25" s="102">
        <v>-3.5</v>
      </c>
      <c r="J25" s="102">
        <v>-3.5</v>
      </c>
      <c r="K25" s="102">
        <v>-17.5</v>
      </c>
    </row>
    <row r="26" spans="1:11" ht="12.75">
      <c r="A26" s="2">
        <v>13</v>
      </c>
      <c r="B26" s="2"/>
      <c r="C26" s="1" t="s">
        <v>322</v>
      </c>
      <c r="F26" s="25">
        <v>-17.14</v>
      </c>
      <c r="G26" s="25">
        <v>-24.75</v>
      </c>
      <c r="H26" s="25">
        <v>-24.52</v>
      </c>
      <c r="I26" s="25">
        <v>-36.75</v>
      </c>
      <c r="J26" s="25">
        <v>-24.55</v>
      </c>
      <c r="K26" s="102">
        <v>-127.7</v>
      </c>
    </row>
    <row r="27" spans="1:11" ht="12.75">
      <c r="A27" s="2"/>
      <c r="B27" s="2"/>
      <c r="C27" s="1"/>
      <c r="F27" s="24"/>
      <c r="G27" s="24"/>
      <c r="H27" s="24"/>
      <c r="I27" s="24"/>
      <c r="J27" s="24"/>
      <c r="K27" s="24"/>
    </row>
    <row r="28" spans="1:11" ht="15.75">
      <c r="A28" s="2">
        <v>14</v>
      </c>
      <c r="B28" s="2"/>
      <c r="C28" s="1" t="s">
        <v>323</v>
      </c>
      <c r="F28" s="3">
        <v>12.84</v>
      </c>
      <c r="G28" s="3">
        <v>3.91</v>
      </c>
      <c r="H28" s="3">
        <v>10.02</v>
      </c>
      <c r="I28" s="3">
        <v>18.06</v>
      </c>
      <c r="J28" s="3">
        <v>15.83</v>
      </c>
      <c r="K28" s="72">
        <v>60.8</v>
      </c>
    </row>
    <row r="29" spans="1:11" ht="12.75">
      <c r="A29" s="2">
        <v>15</v>
      </c>
      <c r="B29" s="2"/>
      <c r="C29" s="1" t="s">
        <v>324</v>
      </c>
      <c r="F29" s="3">
        <v>63.56</v>
      </c>
      <c r="G29" s="3">
        <v>68.8</v>
      </c>
      <c r="H29" s="3">
        <v>65.35</v>
      </c>
      <c r="I29" s="3">
        <v>74.37</v>
      </c>
      <c r="J29" s="3">
        <v>57.96</v>
      </c>
      <c r="K29" s="72">
        <v>330</v>
      </c>
    </row>
    <row r="30" spans="1:11" ht="12.75">
      <c r="A30" s="2">
        <v>16</v>
      </c>
      <c r="B30" s="2"/>
      <c r="C30" s="1" t="s">
        <v>325</v>
      </c>
      <c r="F30" s="3">
        <v>76.4</v>
      </c>
      <c r="G30" s="3">
        <v>72.71</v>
      </c>
      <c r="H30" s="3">
        <v>75.37</v>
      </c>
      <c r="I30" s="3">
        <v>92.43</v>
      </c>
      <c r="J30" s="3">
        <v>73.79</v>
      </c>
      <c r="K30" s="72">
        <v>390.8</v>
      </c>
    </row>
    <row r="31" spans="1:11" ht="12.75">
      <c r="A31" s="2">
        <v>17</v>
      </c>
      <c r="B31" s="2"/>
      <c r="C31" s="1" t="s">
        <v>326</v>
      </c>
      <c r="F31" s="112"/>
      <c r="K31" s="84"/>
    </row>
    <row r="32" spans="3:11" ht="12.75">
      <c r="C32" s="95" t="s">
        <v>327</v>
      </c>
      <c r="F32" s="3">
        <v>35.85</v>
      </c>
      <c r="G32" s="3">
        <v>33.46</v>
      </c>
      <c r="H32" s="3">
        <v>30.86</v>
      </c>
      <c r="I32" s="3">
        <v>40.74</v>
      </c>
      <c r="J32" s="3">
        <v>25.28</v>
      </c>
      <c r="K32" s="72">
        <v>166.2</v>
      </c>
    </row>
    <row r="33" spans="1:11" ht="12.75">
      <c r="A33" s="2">
        <v>18</v>
      </c>
      <c r="B33" s="2"/>
      <c r="C33" s="1" t="s">
        <v>328</v>
      </c>
      <c r="F33" s="3">
        <v>40.55</v>
      </c>
      <c r="G33" s="3">
        <v>39.25</v>
      </c>
      <c r="H33" s="3">
        <v>44.51</v>
      </c>
      <c r="I33" s="3">
        <v>51.69</v>
      </c>
      <c r="J33" s="3">
        <v>48.51</v>
      </c>
      <c r="K33" s="72">
        <v>224.6</v>
      </c>
    </row>
    <row r="34" spans="1:10" ht="12.75">
      <c r="A34" s="2">
        <v>19</v>
      </c>
      <c r="B34" s="2"/>
      <c r="C34" s="1" t="s">
        <v>329</v>
      </c>
      <c r="E34" s="2">
        <v>120</v>
      </c>
      <c r="F34" s="2">
        <v>122</v>
      </c>
      <c r="G34" s="2">
        <v>136</v>
      </c>
      <c r="H34" s="72">
        <v>159.3</v>
      </c>
      <c r="I34" s="72">
        <v>170.5</v>
      </c>
      <c r="J34" s="72">
        <v>183.3</v>
      </c>
    </row>
    <row r="35" spans="1:10" ht="12.75">
      <c r="A35" s="2">
        <v>20</v>
      </c>
      <c r="B35" s="2"/>
      <c r="C35" s="1" t="s">
        <v>330</v>
      </c>
      <c r="F35" s="2">
        <v>2</v>
      </c>
      <c r="G35" s="2">
        <v>14</v>
      </c>
      <c r="H35" s="72">
        <v>23.3</v>
      </c>
      <c r="I35" s="72">
        <v>11.2</v>
      </c>
      <c r="J35" s="72">
        <v>12.8</v>
      </c>
    </row>
    <row r="37" spans="1:11" ht="15.75">
      <c r="A37" s="103" t="s">
        <v>331</v>
      </c>
      <c r="B37" s="104"/>
      <c r="C37" s="33"/>
      <c r="D37" s="33"/>
      <c r="E37" s="33"/>
      <c r="F37" s="33"/>
      <c r="G37" s="33"/>
      <c r="H37" s="33"/>
      <c r="I37" s="33"/>
      <c r="J37" s="33"/>
      <c r="K37" s="33"/>
    </row>
    <row r="38" spans="1:2" ht="12.75">
      <c r="A38" s="1" t="s">
        <v>332</v>
      </c>
      <c r="B38" s="1"/>
    </row>
    <row r="39" spans="1:2" ht="15.75">
      <c r="A39" s="28" t="s">
        <v>333</v>
      </c>
      <c r="B39" s="1"/>
    </row>
    <row r="40" spans="1:2" ht="12.75">
      <c r="A40" s="1" t="s">
        <v>334</v>
      </c>
      <c r="B40" s="1"/>
    </row>
    <row r="41" spans="1:2" ht="15.75">
      <c r="A41" s="28" t="s">
        <v>335</v>
      </c>
      <c r="B41" s="1"/>
    </row>
    <row r="42" spans="1:2" ht="12.75">
      <c r="A42" s="1" t="s">
        <v>336</v>
      </c>
      <c r="B42" s="1"/>
    </row>
    <row r="44" spans="1:2" ht="12.75">
      <c r="A44" s="1"/>
      <c r="B44" s="1"/>
    </row>
    <row r="46" spans="1:3" ht="12.75">
      <c r="A46" s="2"/>
      <c r="B46" s="2"/>
      <c r="C46" s="1"/>
    </row>
  </sheetData>
  <printOptions/>
  <pageMargins left="0.5" right="0.4" top="0.8333333333333334" bottom="0.6666666666666666" header="0.5" footer="0.5"/>
  <pageSetup fitToHeight="1" fitToWidth="1" horizontalDpi="600" verticalDpi="600" orientation="portrait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workbookViewId="0" topLeftCell="A1">
      <selection activeCell="E39" sqref="E39"/>
    </sheetView>
  </sheetViews>
  <sheetFormatPr defaultColWidth="9.140625" defaultRowHeight="12.75"/>
  <cols>
    <col min="1" max="1" width="69.421875" style="0" customWidth="1"/>
    <col min="2" max="16384" width="10.28125" style="0" customWidth="1"/>
  </cols>
  <sheetData>
    <row r="1" spans="1:2" ht="12.75">
      <c r="A1" s="1" t="s">
        <v>196</v>
      </c>
      <c r="B1" s="1"/>
    </row>
    <row r="3" ht="12.75">
      <c r="A3" s="9" t="s">
        <v>337</v>
      </c>
    </row>
    <row r="5" ht="12.75">
      <c r="A5" s="9" t="s">
        <v>369</v>
      </c>
    </row>
    <row r="6" ht="12.75">
      <c r="A6" s="1" t="s">
        <v>338</v>
      </c>
    </row>
    <row r="8" ht="12.75">
      <c r="A8" s="9" t="s">
        <v>339</v>
      </c>
    </row>
    <row r="10" spans="1:3" ht="12.75">
      <c r="A10" s="33"/>
      <c r="B10" s="105" t="s">
        <v>340</v>
      </c>
      <c r="C10" s="105" t="s">
        <v>341</v>
      </c>
    </row>
    <row r="11" spans="1:3" ht="12.75">
      <c r="A11" s="7"/>
      <c r="B11" s="67" t="s">
        <v>342</v>
      </c>
      <c r="C11" s="67" t="s">
        <v>343</v>
      </c>
    </row>
    <row r="13" spans="1:3" ht="12.75">
      <c r="A13" s="52" t="s">
        <v>344</v>
      </c>
      <c r="B13" s="106">
        <v>40</v>
      </c>
      <c r="C13" s="107" t="s">
        <v>345</v>
      </c>
    </row>
    <row r="14" spans="1:3" ht="12.75">
      <c r="A14" s="1" t="s">
        <v>346</v>
      </c>
      <c r="B14" s="2">
        <v>40</v>
      </c>
      <c r="C14" s="2" t="s">
        <v>347</v>
      </c>
    </row>
    <row r="15" spans="1:3" ht="12.75">
      <c r="A15" s="1" t="s">
        <v>348</v>
      </c>
      <c r="B15" s="2">
        <v>30</v>
      </c>
      <c r="C15" s="2" t="s">
        <v>345</v>
      </c>
    </row>
    <row r="16" spans="1:3" ht="15">
      <c r="A16" s="1" t="s">
        <v>349</v>
      </c>
      <c r="B16" s="20">
        <v>40</v>
      </c>
      <c r="C16" s="2" t="s">
        <v>347</v>
      </c>
    </row>
    <row r="17" spans="1:2" ht="12.75">
      <c r="A17" s="1" t="s">
        <v>61</v>
      </c>
      <c r="B17" s="12">
        <v>150</v>
      </c>
    </row>
    <row r="18" spans="1:2" ht="12.75">
      <c r="A18" s="1"/>
      <c r="B18" s="24"/>
    </row>
    <row r="19" spans="1:3" ht="12.75">
      <c r="A19" s="33"/>
      <c r="B19" s="33"/>
      <c r="C19" s="33"/>
    </row>
    <row r="20" ht="12.75">
      <c r="A20" s="1" t="s">
        <v>350</v>
      </c>
    </row>
    <row r="22" ht="12.75">
      <c r="A22" s="9" t="s">
        <v>351</v>
      </c>
    </row>
    <row r="23" ht="12.75">
      <c r="A23" s="1" t="s">
        <v>352</v>
      </c>
    </row>
    <row r="24" ht="12.75">
      <c r="A24" s="1" t="s">
        <v>353</v>
      </c>
    </row>
    <row r="25" ht="12.75">
      <c r="A25" s="1" t="s">
        <v>354</v>
      </c>
    </row>
    <row r="26" ht="12.75">
      <c r="A26" s="1" t="s">
        <v>355</v>
      </c>
    </row>
    <row r="28" ht="12.75">
      <c r="A28" s="9" t="s">
        <v>356</v>
      </c>
    </row>
    <row r="30" ht="12.75">
      <c r="A30" s="9" t="s">
        <v>370</v>
      </c>
    </row>
    <row r="31" ht="12.75">
      <c r="A31" s="1" t="s">
        <v>357</v>
      </c>
    </row>
    <row r="32" ht="12.75">
      <c r="A32" s="1"/>
    </row>
    <row r="33" ht="16.5">
      <c r="A33" s="9" t="s">
        <v>371</v>
      </c>
    </row>
    <row r="34" ht="12.75">
      <c r="A34" s="1" t="s">
        <v>358</v>
      </c>
    </row>
    <row r="36" ht="16.5">
      <c r="A36" s="9" t="s">
        <v>372</v>
      </c>
    </row>
    <row r="37" ht="12.75">
      <c r="A37" s="1" t="s">
        <v>359</v>
      </c>
    </row>
    <row r="39" ht="12.75">
      <c r="A39" s="9" t="s">
        <v>360</v>
      </c>
    </row>
    <row r="41" ht="12.75">
      <c r="A41" s="9" t="s">
        <v>361</v>
      </c>
    </row>
    <row r="43" ht="12.75">
      <c r="A43" s="9" t="s">
        <v>362</v>
      </c>
    </row>
    <row r="45" ht="12.75">
      <c r="A45" s="9" t="s">
        <v>363</v>
      </c>
    </row>
    <row r="46" ht="12.75">
      <c r="A46" s="1" t="s">
        <v>364</v>
      </c>
    </row>
    <row r="48" ht="12.75">
      <c r="A48" s="9" t="s">
        <v>365</v>
      </c>
    </row>
    <row r="50" ht="12.75">
      <c r="A50" s="1" t="s">
        <v>366</v>
      </c>
    </row>
    <row r="51" ht="12.75">
      <c r="A51" s="1" t="s">
        <v>367</v>
      </c>
    </row>
    <row r="52" ht="12.75">
      <c r="A52" s="1" t="s">
        <v>368</v>
      </c>
    </row>
    <row r="54" ht="12.75">
      <c r="A54" s="2">
        <v>17</v>
      </c>
    </row>
  </sheetData>
  <printOptions/>
  <pageMargins left="0.5" right="0.4" top="0.8333333333333334" bottom="0.6666666666666666" header="0.5" footer="0.5"/>
  <pageSetup fitToHeight="1" fitToWidth="1" horizontalDpi="600" verticalDpi="600" orientation="portrait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1">
      <selection activeCell="E7" sqref="E7"/>
    </sheetView>
  </sheetViews>
  <sheetFormatPr defaultColWidth="9.140625" defaultRowHeight="12.75"/>
  <cols>
    <col min="1" max="1" width="52.00390625" style="0" customWidth="1"/>
    <col min="2" max="16384" width="10.28125" style="0" customWidth="1"/>
  </cols>
  <sheetData>
    <row r="1" spans="1:2" ht="12.75">
      <c r="A1" s="1"/>
      <c r="B1" s="1" t="s">
        <v>15</v>
      </c>
    </row>
    <row r="3" ht="12.75">
      <c r="A3" s="9" t="s">
        <v>373</v>
      </c>
    </row>
    <row r="5" ht="12.75">
      <c r="A5" s="1" t="s">
        <v>374</v>
      </c>
    </row>
    <row r="8" spans="1:8" ht="12.75">
      <c r="A8" s="33"/>
      <c r="B8" s="73" t="s">
        <v>306</v>
      </c>
      <c r="C8" s="33"/>
      <c r="D8" s="33"/>
      <c r="E8" s="33"/>
      <c r="F8" s="33"/>
      <c r="G8" s="33"/>
      <c r="H8" s="33"/>
    </row>
    <row r="9" spans="1:8" ht="12.75">
      <c r="A9" s="7"/>
      <c r="B9" s="30">
        <v>1978</v>
      </c>
      <c r="C9" s="30">
        <v>1979</v>
      </c>
      <c r="D9" s="30">
        <v>1980</v>
      </c>
      <c r="E9" s="30">
        <v>1981</v>
      </c>
      <c r="F9" s="30">
        <v>1982</v>
      </c>
      <c r="G9" s="30">
        <v>1983</v>
      </c>
      <c r="H9" s="30">
        <v>1984</v>
      </c>
    </row>
    <row r="11" ht="12.75">
      <c r="A11" s="9" t="s">
        <v>19</v>
      </c>
    </row>
    <row r="13" spans="1:8" ht="12.75">
      <c r="A13" s="1" t="s">
        <v>375</v>
      </c>
      <c r="B13" s="108">
        <v>207.9</v>
      </c>
      <c r="C13" s="108">
        <v>234.9</v>
      </c>
      <c r="D13" s="108">
        <v>217.9</v>
      </c>
      <c r="E13" s="108">
        <v>241.9</v>
      </c>
      <c r="F13" s="108">
        <v>273.3</v>
      </c>
      <c r="G13" s="108">
        <v>308.8</v>
      </c>
      <c r="H13" s="108">
        <v>349</v>
      </c>
    </row>
    <row r="14" spans="1:8" ht="15">
      <c r="A14" s="1" t="s">
        <v>376</v>
      </c>
      <c r="B14" s="86">
        <v>17.2</v>
      </c>
      <c r="C14" s="86">
        <v>20.6</v>
      </c>
      <c r="D14" s="86">
        <v>24.8</v>
      </c>
      <c r="E14" s="86">
        <v>29.7</v>
      </c>
      <c r="F14" s="86">
        <v>35.7</v>
      </c>
      <c r="G14" s="86">
        <v>42.8</v>
      </c>
      <c r="H14" s="86">
        <v>21.4</v>
      </c>
    </row>
    <row r="15" spans="1:8" ht="15">
      <c r="A15" s="1" t="s">
        <v>377</v>
      </c>
      <c r="B15" s="86">
        <v>225.1</v>
      </c>
      <c r="C15" s="86">
        <v>255.5</v>
      </c>
      <c r="D15" s="86">
        <v>242.7</v>
      </c>
      <c r="E15" s="86">
        <v>271.6</v>
      </c>
      <c r="F15" s="86">
        <v>309</v>
      </c>
      <c r="G15" s="86">
        <v>351.6</v>
      </c>
      <c r="H15" s="86">
        <v>370.4</v>
      </c>
    </row>
    <row r="16" spans="1:8" ht="12.75">
      <c r="A16" s="1" t="s">
        <v>378</v>
      </c>
      <c r="B16" s="72">
        <v>211</v>
      </c>
      <c r="C16" s="72">
        <v>230.4</v>
      </c>
      <c r="D16" s="72">
        <v>247.9</v>
      </c>
      <c r="E16" s="72">
        <v>279.2</v>
      </c>
      <c r="F16" s="84">
        <v>345.1</v>
      </c>
      <c r="G16" s="84">
        <v>345.1</v>
      </c>
      <c r="H16" s="84">
        <v>345.1</v>
      </c>
    </row>
    <row r="17" spans="1:8" ht="12.75">
      <c r="A17" s="1" t="s">
        <v>379</v>
      </c>
      <c r="B17" s="72">
        <v>78.8</v>
      </c>
      <c r="C17" s="72">
        <v>90.6</v>
      </c>
      <c r="D17" s="72">
        <v>104.2</v>
      </c>
      <c r="E17" s="72">
        <v>119.8</v>
      </c>
      <c r="F17" s="72">
        <v>137.8</v>
      </c>
      <c r="G17" s="72">
        <v>158.5</v>
      </c>
      <c r="H17" s="72">
        <v>182.3</v>
      </c>
    </row>
    <row r="18" spans="1:8" ht="15">
      <c r="A18" s="1" t="s">
        <v>380</v>
      </c>
      <c r="B18" s="86">
        <v>45</v>
      </c>
      <c r="C18" s="86">
        <v>45</v>
      </c>
      <c r="D18" s="86">
        <v>40</v>
      </c>
      <c r="E18" s="86">
        <v>40</v>
      </c>
      <c r="F18" s="86">
        <v>40</v>
      </c>
      <c r="G18" s="86">
        <v>40</v>
      </c>
      <c r="H18" s="86">
        <v>40</v>
      </c>
    </row>
    <row r="19" spans="1:8" ht="15">
      <c r="A19" s="1" t="s">
        <v>381</v>
      </c>
      <c r="B19" s="86">
        <v>123.8</v>
      </c>
      <c r="C19" s="86">
        <v>135.6</v>
      </c>
      <c r="D19" s="86">
        <v>144.2</v>
      </c>
      <c r="E19" s="86">
        <v>159.8</v>
      </c>
      <c r="F19" s="86">
        <v>177.8</v>
      </c>
      <c r="G19" s="109">
        <v>198.5</v>
      </c>
      <c r="H19" s="86">
        <v>222.3</v>
      </c>
    </row>
    <row r="20" spans="1:8" ht="15">
      <c r="A20" s="1" t="s">
        <v>382</v>
      </c>
      <c r="B20" s="87">
        <v>559.9</v>
      </c>
      <c r="C20" s="87">
        <v>621.5</v>
      </c>
      <c r="D20" s="87">
        <v>634.8</v>
      </c>
      <c r="E20" s="87">
        <v>710.6</v>
      </c>
      <c r="F20" s="87">
        <v>831.9</v>
      </c>
      <c r="G20" s="87">
        <v>895.2</v>
      </c>
      <c r="H20" s="87">
        <v>937.8</v>
      </c>
    </row>
    <row r="22" ht="12.75">
      <c r="A22" s="9" t="s">
        <v>383</v>
      </c>
    </row>
    <row r="24" spans="1:8" ht="12.75">
      <c r="A24" s="1" t="s">
        <v>384</v>
      </c>
      <c r="B24" s="83">
        <v>43.7</v>
      </c>
      <c r="C24" s="83">
        <v>42</v>
      </c>
      <c r="D24" s="83">
        <v>39.2</v>
      </c>
      <c r="E24" s="83">
        <v>48.4</v>
      </c>
      <c r="F24" s="83">
        <v>57.4</v>
      </c>
      <c r="G24" s="83">
        <v>64.8</v>
      </c>
      <c r="H24" s="83">
        <v>73.3</v>
      </c>
    </row>
    <row r="25" spans="1:8" ht="15">
      <c r="A25" s="1" t="s">
        <v>385</v>
      </c>
      <c r="B25" s="86">
        <v>17.2</v>
      </c>
      <c r="C25" s="86">
        <v>20.6</v>
      </c>
      <c r="D25" s="86">
        <v>24.8</v>
      </c>
      <c r="E25" s="86">
        <v>29.7</v>
      </c>
      <c r="F25" s="86">
        <v>35.7</v>
      </c>
      <c r="G25" s="86">
        <v>42.8</v>
      </c>
      <c r="H25" s="86">
        <v>21.4</v>
      </c>
    </row>
    <row r="26" spans="1:8" ht="15">
      <c r="A26" s="1" t="s">
        <v>386</v>
      </c>
      <c r="B26" s="86">
        <v>60.9</v>
      </c>
      <c r="C26" s="86">
        <v>62.6</v>
      </c>
      <c r="D26" s="86">
        <v>64</v>
      </c>
      <c r="E26" s="86">
        <v>78.1</v>
      </c>
      <c r="F26" s="86">
        <v>93.1</v>
      </c>
      <c r="G26" s="86">
        <v>107.6</v>
      </c>
      <c r="H26" s="86">
        <v>94.7</v>
      </c>
    </row>
    <row r="27" spans="1:8" ht="12.75">
      <c r="A27" s="1" t="s">
        <v>387</v>
      </c>
      <c r="B27" s="72">
        <v>21.7</v>
      </c>
      <c r="C27" s="72">
        <v>31.5</v>
      </c>
      <c r="D27" s="72">
        <v>33.9</v>
      </c>
      <c r="E27" s="72">
        <v>38.5</v>
      </c>
      <c r="F27" s="72">
        <v>47.7</v>
      </c>
      <c r="G27" s="72">
        <v>47.7</v>
      </c>
      <c r="H27" s="72">
        <v>47.7</v>
      </c>
    </row>
    <row r="28" spans="1:8" ht="12.75">
      <c r="A28" s="1" t="s">
        <v>388</v>
      </c>
      <c r="B28" s="2" t="s">
        <v>84</v>
      </c>
      <c r="C28" s="72">
        <v>11.8</v>
      </c>
      <c r="D28" s="72">
        <v>13.6</v>
      </c>
      <c r="E28" s="72">
        <v>15.6</v>
      </c>
      <c r="F28" s="72">
        <v>17.9</v>
      </c>
      <c r="G28" s="72">
        <v>20.6</v>
      </c>
      <c r="H28" s="72">
        <v>23.7</v>
      </c>
    </row>
    <row r="29" spans="1:8" ht="15">
      <c r="A29" s="1" t="s">
        <v>389</v>
      </c>
      <c r="B29" s="110" t="s">
        <v>84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</row>
    <row r="30" spans="1:8" ht="15">
      <c r="A30" s="1" t="s">
        <v>390</v>
      </c>
      <c r="B30" s="86">
        <v>12.9</v>
      </c>
      <c r="C30" s="86">
        <v>11.8</v>
      </c>
      <c r="D30" s="86">
        <v>13.6</v>
      </c>
      <c r="E30" s="86">
        <v>15.6</v>
      </c>
      <c r="F30" s="86">
        <v>17.9</v>
      </c>
      <c r="G30" s="86">
        <v>20.6</v>
      </c>
      <c r="H30" s="86">
        <v>23.7</v>
      </c>
    </row>
    <row r="31" spans="1:8" ht="15">
      <c r="A31" s="1" t="s">
        <v>391</v>
      </c>
      <c r="B31" s="87">
        <v>95.5</v>
      </c>
      <c r="C31" s="87">
        <v>105.9</v>
      </c>
      <c r="D31" s="87">
        <v>111.5</v>
      </c>
      <c r="E31" s="87">
        <v>132.2</v>
      </c>
      <c r="F31" s="87">
        <v>158.7</v>
      </c>
      <c r="G31" s="87">
        <v>175.9</v>
      </c>
      <c r="H31" s="87">
        <v>166.1</v>
      </c>
    </row>
    <row r="32" spans="1:8" ht="12.75">
      <c r="A32" s="29"/>
      <c r="B32" s="111"/>
      <c r="C32" s="111"/>
      <c r="D32" s="111"/>
      <c r="E32" s="111"/>
      <c r="F32" s="111"/>
      <c r="G32" s="111"/>
      <c r="H32" s="111"/>
    </row>
    <row r="34" ht="12.75">
      <c r="A34" s="1" t="s">
        <v>392</v>
      </c>
    </row>
    <row r="35" ht="12.75">
      <c r="A35" s="1" t="s">
        <v>393</v>
      </c>
    </row>
    <row r="37" ht="12.75">
      <c r="A37" s="2"/>
    </row>
  </sheetData>
  <printOptions/>
  <pageMargins left="0.5" right="0.4" top="0.8333333333333334" bottom="0.6666666666666666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workbookViewId="0" topLeftCell="A1">
      <selection activeCell="F4" sqref="F4"/>
    </sheetView>
  </sheetViews>
  <sheetFormatPr defaultColWidth="9.140625" defaultRowHeight="12.75"/>
  <cols>
    <col min="1" max="1" width="69.57421875" style="0" customWidth="1"/>
    <col min="2" max="16384" width="10.28125" style="0" customWidth="1"/>
  </cols>
  <sheetData>
    <row r="1" spans="1:2" ht="12.75">
      <c r="A1" s="1" t="s">
        <v>17</v>
      </c>
      <c r="B1" s="1"/>
    </row>
    <row r="3" ht="12.75">
      <c r="A3" s="9" t="s">
        <v>18</v>
      </c>
    </row>
    <row r="5" spans="1:5" ht="12.75">
      <c r="A5" s="10"/>
      <c r="B5" s="5"/>
      <c r="C5" s="5">
        <v>1976</v>
      </c>
      <c r="D5" s="6">
        <v>1977</v>
      </c>
      <c r="E5" s="6">
        <v>1978</v>
      </c>
    </row>
    <row r="7" spans="1:5" ht="12.75">
      <c r="A7" s="9" t="s">
        <v>19</v>
      </c>
      <c r="C7" s="11"/>
      <c r="D7" s="11"/>
      <c r="E7" s="11"/>
    </row>
    <row r="8" spans="1:5" ht="12.75">
      <c r="A8" s="1" t="s">
        <v>20</v>
      </c>
      <c r="C8" s="12">
        <v>284735</v>
      </c>
      <c r="D8" s="12">
        <v>375466</v>
      </c>
      <c r="E8" s="12">
        <v>558633</v>
      </c>
    </row>
    <row r="9" spans="1:5" ht="18">
      <c r="A9" s="1" t="s">
        <v>21</v>
      </c>
      <c r="C9" s="13">
        <v>10080</v>
      </c>
      <c r="D9" s="14">
        <v>13163</v>
      </c>
      <c r="E9" s="14">
        <v>17197</v>
      </c>
    </row>
    <row r="10" spans="1:5" ht="12.75">
      <c r="A10" s="15" t="s">
        <v>22</v>
      </c>
      <c r="C10" s="16">
        <v>294815</v>
      </c>
      <c r="D10" s="16">
        <v>388629</v>
      </c>
      <c r="E10" s="16">
        <v>575830</v>
      </c>
    </row>
    <row r="11" spans="1:5" ht="12.75">
      <c r="A11" s="15"/>
      <c r="C11" s="16"/>
      <c r="D11" s="16"/>
      <c r="E11" s="16"/>
    </row>
    <row r="12" ht="12.75">
      <c r="A12" s="9" t="s">
        <v>23</v>
      </c>
    </row>
    <row r="13" spans="1:5" ht="12.75">
      <c r="A13" s="1" t="s">
        <v>24</v>
      </c>
      <c r="C13" s="16">
        <v>224028</v>
      </c>
      <c r="D13" s="16">
        <v>285770</v>
      </c>
      <c r="E13" s="16">
        <v>385851</v>
      </c>
    </row>
    <row r="14" spans="1:5" ht="15">
      <c r="A14" s="1" t="s">
        <v>25</v>
      </c>
      <c r="C14" s="14">
        <v>37805</v>
      </c>
      <c r="D14" s="14">
        <v>55023</v>
      </c>
      <c r="E14" s="14">
        <v>108648</v>
      </c>
    </row>
    <row r="15" spans="1:5" ht="12.75">
      <c r="A15" s="15" t="s">
        <v>26</v>
      </c>
      <c r="C15" s="16">
        <v>32982</v>
      </c>
      <c r="D15" s="16">
        <v>47836</v>
      </c>
      <c r="E15" s="16">
        <v>81331</v>
      </c>
    </row>
    <row r="16" spans="1:5" ht="12.75">
      <c r="A16" s="15"/>
      <c r="C16" s="16"/>
      <c r="D16" s="16"/>
      <c r="E16" s="16"/>
    </row>
    <row r="17" ht="12.75">
      <c r="A17" s="9" t="s">
        <v>27</v>
      </c>
    </row>
    <row r="18" spans="1:5" ht="12.75">
      <c r="A18" s="1" t="s">
        <v>28</v>
      </c>
      <c r="C18" s="17">
        <v>-2064</v>
      </c>
      <c r="D18" s="17">
        <v>-1734</v>
      </c>
      <c r="E18" s="17">
        <v>-1266</v>
      </c>
    </row>
    <row r="19" spans="1:5" ht="15">
      <c r="A19" s="1" t="s">
        <v>29</v>
      </c>
      <c r="C19" s="14">
        <v>3821</v>
      </c>
      <c r="D19" s="14">
        <v>3538</v>
      </c>
      <c r="E19" s="14">
        <v>4281</v>
      </c>
    </row>
    <row r="20" spans="1:5" ht="15">
      <c r="A20" s="15" t="s">
        <v>30</v>
      </c>
      <c r="C20" s="14">
        <v>1757</v>
      </c>
      <c r="D20" s="14">
        <v>1804</v>
      </c>
      <c r="E20" s="14">
        <v>3015</v>
      </c>
    </row>
    <row r="21" ht="12.75">
      <c r="A21" s="15" t="s">
        <v>31</v>
      </c>
    </row>
    <row r="22" spans="1:8" ht="12.75">
      <c r="A22" s="18" t="s">
        <v>32</v>
      </c>
      <c r="C22" s="16">
        <v>34739</v>
      </c>
      <c r="D22" s="16">
        <v>49460</v>
      </c>
      <c r="E22" s="16">
        <v>84346</v>
      </c>
      <c r="H22" t="s">
        <v>44</v>
      </c>
    </row>
    <row r="23" spans="1:5" ht="12.75">
      <c r="A23" s="18"/>
      <c r="C23" s="16"/>
      <c r="D23" s="16"/>
      <c r="E23" s="16"/>
    </row>
    <row r="24" spans="1:5" ht="12.75">
      <c r="A24" s="9" t="s">
        <v>33</v>
      </c>
      <c r="C24" s="19">
        <v>17400</v>
      </c>
      <c r="D24" s="19">
        <v>24906</v>
      </c>
      <c r="E24" s="19">
        <v>42600</v>
      </c>
    </row>
    <row r="25" spans="1:5" ht="12.75">
      <c r="A25" s="1" t="s">
        <v>31</v>
      </c>
      <c r="C25" s="16">
        <v>17339</v>
      </c>
      <c r="D25" s="16">
        <v>24740</v>
      </c>
      <c r="E25" s="16">
        <v>41746</v>
      </c>
    </row>
    <row r="26" spans="1:5" ht="12.75">
      <c r="A26" s="1" t="s">
        <v>34</v>
      </c>
      <c r="C26" s="17">
        <v>-19500</v>
      </c>
      <c r="D26" s="2" t="s">
        <v>2</v>
      </c>
      <c r="E26" s="2" t="s">
        <v>2</v>
      </c>
    </row>
    <row r="27" spans="1:5" ht="15">
      <c r="A27" s="1" t="s">
        <v>35</v>
      </c>
      <c r="C27" s="14">
        <v>17885</v>
      </c>
      <c r="D27" s="20" t="s">
        <v>2</v>
      </c>
      <c r="E27" s="21">
        <f>-J69</f>
        <v>0</v>
      </c>
    </row>
    <row r="28" spans="1:5" ht="15">
      <c r="A28" s="15" t="s">
        <v>36</v>
      </c>
      <c r="C28" s="22">
        <v>15724</v>
      </c>
      <c r="D28" s="22">
        <v>24740</v>
      </c>
      <c r="E28" s="23">
        <v>41746</v>
      </c>
    </row>
    <row r="29" spans="1:4" ht="12.75">
      <c r="A29" s="15"/>
      <c r="C29" s="1"/>
      <c r="D29" s="24"/>
    </row>
    <row r="30" ht="12.75">
      <c r="A30" s="9" t="s">
        <v>37</v>
      </c>
    </row>
    <row r="31" spans="1:5" ht="12.75">
      <c r="A31" s="1" t="s">
        <v>31</v>
      </c>
      <c r="C31" s="3">
        <v>1.5</v>
      </c>
      <c r="D31" s="3">
        <v>2.13</v>
      </c>
      <c r="E31" s="3">
        <v>3.58</v>
      </c>
    </row>
    <row r="32" spans="1:5" ht="12.75">
      <c r="A32" s="1" t="s">
        <v>34</v>
      </c>
      <c r="C32" s="25">
        <v>-1.69</v>
      </c>
      <c r="D32" s="2" t="s">
        <v>2</v>
      </c>
      <c r="E32" s="2" t="s">
        <v>2</v>
      </c>
    </row>
    <row r="33" spans="1:5" ht="15">
      <c r="A33" s="1" t="s">
        <v>35</v>
      </c>
      <c r="C33" s="26">
        <v>1.55</v>
      </c>
      <c r="D33" s="20" t="s">
        <v>2</v>
      </c>
      <c r="E33" s="20" t="s">
        <v>2</v>
      </c>
    </row>
    <row r="34" spans="1:5" ht="15">
      <c r="A34" s="15" t="s">
        <v>36</v>
      </c>
      <c r="C34" s="27">
        <v>1.36</v>
      </c>
      <c r="D34" s="27">
        <v>2.13</v>
      </c>
      <c r="E34" s="27">
        <v>3.58</v>
      </c>
    </row>
    <row r="35" spans="1:5" ht="12.75">
      <c r="A35" s="7"/>
      <c r="B35" s="7"/>
      <c r="C35" s="7"/>
      <c r="D35" s="7"/>
      <c r="E35" s="7"/>
    </row>
    <row r="36" ht="15.75">
      <c r="A36" s="28" t="s">
        <v>38</v>
      </c>
    </row>
    <row r="37" ht="12.75">
      <c r="A37" s="1" t="s">
        <v>39</v>
      </c>
    </row>
    <row r="39" ht="12.75">
      <c r="A39" s="1" t="s">
        <v>40</v>
      </c>
    </row>
    <row r="40" ht="12.75">
      <c r="A40" s="1" t="s">
        <v>41</v>
      </c>
    </row>
    <row r="41" ht="12.75">
      <c r="A41" s="1" t="s">
        <v>42</v>
      </c>
    </row>
    <row r="42" spans="1:3" ht="12.75">
      <c r="A42" s="29"/>
      <c r="B42" s="7"/>
      <c r="C42" s="7"/>
    </row>
    <row r="43" spans="2:3" ht="12.75">
      <c r="B43" s="10" t="s">
        <v>43</v>
      </c>
      <c r="C43" s="5"/>
    </row>
    <row r="44" spans="1:3" ht="12.75">
      <c r="A44" s="7"/>
      <c r="B44" s="30">
        <v>1976</v>
      </c>
      <c r="C44" s="30">
        <v>1977</v>
      </c>
    </row>
    <row r="46" spans="1:3" ht="12.75">
      <c r="A46" s="1" t="s">
        <v>22</v>
      </c>
      <c r="B46" s="12">
        <v>416000</v>
      </c>
      <c r="C46" s="12">
        <v>497300</v>
      </c>
    </row>
    <row r="47" spans="1:3" ht="12.75">
      <c r="A47" s="1" t="s">
        <v>31</v>
      </c>
      <c r="B47" s="16">
        <v>19592</v>
      </c>
      <c r="C47" s="16">
        <v>27725</v>
      </c>
    </row>
    <row r="48" spans="1:3" ht="12.75">
      <c r="A48" s="1" t="s">
        <v>36</v>
      </c>
      <c r="B48" s="16">
        <v>17977</v>
      </c>
      <c r="C48" s="16">
        <v>27725</v>
      </c>
    </row>
    <row r="49" spans="1:3" ht="12.75">
      <c r="A49" s="1" t="s">
        <v>4</v>
      </c>
      <c r="B49" s="3">
        <v>1.56</v>
      </c>
      <c r="C49" s="3">
        <v>2.39</v>
      </c>
    </row>
    <row r="50" spans="1:3" ht="12.75">
      <c r="A50" s="7"/>
      <c r="B50" s="7"/>
      <c r="C50" s="7"/>
    </row>
    <row r="51" ht="12.75">
      <c r="A51" s="2"/>
    </row>
    <row r="53" ht="12.75">
      <c r="A53" s="2"/>
    </row>
  </sheetData>
  <printOptions/>
  <pageMargins left="0.5" right="0.4" top="0.8333333333333334" bottom="0.6666666666666666" header="0.5" footer="0.5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workbookViewId="0" topLeftCell="A1">
      <selection activeCell="A3" sqref="A3"/>
    </sheetView>
  </sheetViews>
  <sheetFormatPr defaultColWidth="9.140625" defaultRowHeight="12.75"/>
  <cols>
    <col min="1" max="1" width="52.140625" style="0" customWidth="1"/>
    <col min="2" max="16384" width="10.28125" style="0" customWidth="1"/>
  </cols>
  <sheetData>
    <row r="1" spans="1:2" ht="12.75">
      <c r="A1" s="1"/>
      <c r="B1" s="1" t="s">
        <v>196</v>
      </c>
    </row>
    <row r="3" ht="12.75">
      <c r="A3" s="9" t="s">
        <v>394</v>
      </c>
    </row>
    <row r="5" spans="1:4" ht="12.75">
      <c r="A5" s="33"/>
      <c r="B5" s="33"/>
      <c r="C5" s="33"/>
      <c r="D5" s="33"/>
    </row>
    <row r="6" spans="1:4" ht="12.75">
      <c r="A6" s="32"/>
      <c r="B6" s="34" t="s">
        <v>43</v>
      </c>
      <c r="C6" s="35"/>
      <c r="D6" s="32"/>
    </row>
    <row r="7" spans="1:4" ht="12.75">
      <c r="A7" s="7"/>
      <c r="B7" s="36">
        <v>1977</v>
      </c>
      <c r="C7" s="36">
        <v>1978</v>
      </c>
      <c r="D7" s="7"/>
    </row>
    <row r="9" ht="12.75">
      <c r="A9" s="9" t="s">
        <v>45</v>
      </c>
    </row>
    <row r="10" spans="1:3" ht="12.75">
      <c r="A10" s="1" t="s">
        <v>46</v>
      </c>
      <c r="B10" s="12">
        <v>12369</v>
      </c>
      <c r="C10" s="12">
        <v>77254</v>
      </c>
    </row>
    <row r="11" spans="1:3" ht="12.75">
      <c r="A11" s="1" t="s">
        <v>47</v>
      </c>
      <c r="B11" s="16">
        <v>55053</v>
      </c>
      <c r="C11" s="16">
        <v>40424</v>
      </c>
    </row>
    <row r="12" spans="1:3" ht="12.75">
      <c r="A12" s="1" t="s">
        <v>48</v>
      </c>
      <c r="B12" s="16">
        <v>18936</v>
      </c>
      <c r="C12" s="16">
        <v>24058</v>
      </c>
    </row>
    <row r="13" spans="1:3" ht="12.75">
      <c r="A13" s="1" t="s">
        <v>49</v>
      </c>
      <c r="B13" s="16">
        <v>73318</v>
      </c>
      <c r="C13" s="16">
        <v>75258</v>
      </c>
    </row>
    <row r="14" spans="1:3" ht="15">
      <c r="A14" s="1" t="s">
        <v>50</v>
      </c>
      <c r="B14" s="14">
        <v>5679</v>
      </c>
      <c r="C14" s="14">
        <v>3511</v>
      </c>
    </row>
    <row r="15" spans="1:3" ht="15.75">
      <c r="A15" s="1" t="s">
        <v>51</v>
      </c>
      <c r="B15" s="16">
        <v>165355</v>
      </c>
      <c r="C15" s="2" t="s">
        <v>52</v>
      </c>
    </row>
    <row r="16" spans="1:3" ht="12.75">
      <c r="A16" s="1"/>
      <c r="B16" s="16"/>
      <c r="C16" s="1"/>
    </row>
    <row r="17" spans="1:3" ht="15.75">
      <c r="A17" s="9" t="s">
        <v>53</v>
      </c>
      <c r="B17" s="16">
        <v>131621</v>
      </c>
      <c r="C17" s="2" t="s">
        <v>54</v>
      </c>
    </row>
    <row r="18" spans="1:3" ht="15.75">
      <c r="A18" s="1" t="s">
        <v>55</v>
      </c>
      <c r="B18" s="17">
        <v>-60472</v>
      </c>
      <c r="C18" s="2" t="s">
        <v>56</v>
      </c>
    </row>
    <row r="19" spans="1:3" ht="15.75">
      <c r="A19" s="1" t="s">
        <v>57</v>
      </c>
      <c r="B19" s="16">
        <v>71149</v>
      </c>
      <c r="C19" s="2" t="s">
        <v>58</v>
      </c>
    </row>
    <row r="20" spans="1:3" ht="12.75">
      <c r="A20" s="1"/>
      <c r="B20" s="16"/>
      <c r="C20" s="1"/>
    </row>
    <row r="21" ht="12.75">
      <c r="A21" s="9" t="s">
        <v>59</v>
      </c>
    </row>
    <row r="22" spans="1:3" ht="12.75">
      <c r="A22" s="1" t="s">
        <v>60</v>
      </c>
      <c r="B22" s="16">
        <v>18520</v>
      </c>
      <c r="C22" s="16">
        <v>18520</v>
      </c>
    </row>
    <row r="23" spans="1:3" ht="12.75">
      <c r="A23" s="1" t="s">
        <v>50</v>
      </c>
      <c r="B23" s="16">
        <v>11356</v>
      </c>
      <c r="C23" s="16">
        <v>13250</v>
      </c>
    </row>
    <row r="24" spans="1:3" ht="19.5">
      <c r="A24" s="1" t="s">
        <v>61</v>
      </c>
      <c r="B24" s="37">
        <v>266380</v>
      </c>
      <c r="C24" s="38" t="s">
        <v>62</v>
      </c>
    </row>
    <row r="25" spans="1:3" ht="12.75">
      <c r="A25" s="1"/>
      <c r="B25" s="24"/>
      <c r="C25" s="1"/>
    </row>
    <row r="26" ht="12.75">
      <c r="A26" s="9" t="s">
        <v>63</v>
      </c>
    </row>
    <row r="27" spans="1:3" ht="12.75">
      <c r="A27" s="1" t="s">
        <v>64</v>
      </c>
      <c r="B27" s="12">
        <v>2055</v>
      </c>
      <c r="C27" s="12">
        <v>460</v>
      </c>
    </row>
    <row r="28" spans="1:3" ht="12.75">
      <c r="A28" s="1" t="s">
        <v>65</v>
      </c>
      <c r="B28" s="16">
        <v>38391</v>
      </c>
      <c r="C28" s="16">
        <v>41578</v>
      </c>
    </row>
    <row r="29" spans="1:3" ht="12.75">
      <c r="A29" s="1" t="s">
        <v>66</v>
      </c>
      <c r="B29" s="16">
        <v>28928</v>
      </c>
      <c r="C29" s="16">
        <v>30102</v>
      </c>
    </row>
    <row r="30" spans="1:3" ht="15">
      <c r="A30" s="1" t="s">
        <v>67</v>
      </c>
      <c r="B30" s="14">
        <v>17985</v>
      </c>
      <c r="C30" s="14">
        <v>38267</v>
      </c>
    </row>
    <row r="31" spans="1:3" ht="12.75">
      <c r="A31" s="1" t="s">
        <v>68</v>
      </c>
      <c r="B31" s="16">
        <v>87359</v>
      </c>
      <c r="C31" s="16">
        <v>110397</v>
      </c>
    </row>
    <row r="32" spans="1:3" ht="12.75">
      <c r="A32" s="1"/>
      <c r="B32" s="16"/>
      <c r="C32" s="16"/>
    </row>
    <row r="33" spans="1:3" ht="12.75">
      <c r="A33" s="1" t="s">
        <v>69</v>
      </c>
      <c r="B33" s="16">
        <v>16067</v>
      </c>
      <c r="C33" s="16">
        <v>14949</v>
      </c>
    </row>
    <row r="34" spans="1:3" ht="12.75">
      <c r="A34" s="1" t="s">
        <v>70</v>
      </c>
      <c r="B34" s="16">
        <v>9886</v>
      </c>
      <c r="C34" s="16">
        <v>10221</v>
      </c>
    </row>
    <row r="35" spans="1:3" ht="12.75">
      <c r="A35" s="1"/>
      <c r="B35" s="16"/>
      <c r="C35" s="16"/>
    </row>
    <row r="36" spans="1:3" ht="12.75">
      <c r="A36" s="1" t="s">
        <v>71</v>
      </c>
      <c r="B36" s="16">
        <v>5859</v>
      </c>
      <c r="C36" s="16">
        <v>5859</v>
      </c>
    </row>
    <row r="37" spans="1:3" ht="12.75">
      <c r="A37" s="1" t="s">
        <v>72</v>
      </c>
      <c r="B37" s="16">
        <v>11846</v>
      </c>
      <c r="C37" s="16">
        <v>11345</v>
      </c>
    </row>
    <row r="38" spans="1:3" ht="12.75">
      <c r="A38" s="1" t="s">
        <v>73</v>
      </c>
      <c r="B38" s="16">
        <v>137256</v>
      </c>
      <c r="C38" s="16">
        <v>171229</v>
      </c>
    </row>
    <row r="39" spans="1:3" ht="15">
      <c r="A39" s="1" t="s">
        <v>74</v>
      </c>
      <c r="B39" s="39">
        <v>-1893</v>
      </c>
      <c r="C39" s="39">
        <v>-948</v>
      </c>
    </row>
    <row r="40" spans="1:3" ht="12.75">
      <c r="A40" s="1" t="s">
        <v>75</v>
      </c>
      <c r="B40" s="16">
        <v>153068</v>
      </c>
      <c r="C40" s="16">
        <v>187485</v>
      </c>
    </row>
    <row r="42" spans="1:3" ht="15">
      <c r="A42" s="9" t="s">
        <v>76</v>
      </c>
      <c r="B42" s="37">
        <v>266380</v>
      </c>
      <c r="C42" s="37">
        <v>323052</v>
      </c>
    </row>
    <row r="44" spans="1:3" ht="12.75">
      <c r="A44" s="33"/>
      <c r="B44" s="33"/>
      <c r="C44" s="33"/>
    </row>
    <row r="45" ht="15.75">
      <c r="A45" s="1" t="s">
        <v>77</v>
      </c>
    </row>
    <row r="47" ht="12.75">
      <c r="A47" s="2"/>
    </row>
  </sheetData>
  <printOptions/>
  <pageMargins left="0.5" right="0.4" top="0.8333333333333334" bottom="0.6666666666666666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A13" sqref="A13"/>
    </sheetView>
  </sheetViews>
  <sheetFormatPr defaultColWidth="9.140625" defaultRowHeight="12.75"/>
  <cols>
    <col min="1" max="1" width="69.421875" style="0" customWidth="1"/>
    <col min="2" max="5" width="10.28125" style="0" customWidth="1"/>
    <col min="6" max="6" width="2.421875" style="0" customWidth="1"/>
    <col min="7" max="16384" width="10.28125" style="0" customWidth="1"/>
  </cols>
  <sheetData>
    <row r="1" ht="12.75">
      <c r="A1" s="1" t="s">
        <v>196</v>
      </c>
    </row>
    <row r="3" ht="12.75">
      <c r="A3" s="9" t="s">
        <v>395</v>
      </c>
    </row>
    <row r="4" spans="1:9" ht="12.75">
      <c r="A4" s="33"/>
      <c r="B4" s="33"/>
      <c r="C4" s="33"/>
      <c r="D4" s="33"/>
      <c r="E4" s="33"/>
      <c r="F4" s="33"/>
      <c r="G4" s="33"/>
      <c r="H4" s="33"/>
      <c r="I4" s="33"/>
    </row>
    <row r="5" spans="1:9" ht="12.75">
      <c r="A5" s="32"/>
      <c r="B5" s="7"/>
      <c r="C5" s="29" t="s">
        <v>43</v>
      </c>
      <c r="D5" s="7"/>
      <c r="E5" s="7"/>
      <c r="F5" s="32"/>
      <c r="G5" s="7"/>
      <c r="H5" s="30" t="s">
        <v>78</v>
      </c>
      <c r="I5" s="7"/>
    </row>
    <row r="6" spans="1:9" ht="12.75">
      <c r="A6" s="7"/>
      <c r="B6" s="30">
        <v>1974</v>
      </c>
      <c r="C6" s="30">
        <v>1975</v>
      </c>
      <c r="D6" s="30">
        <v>1976</v>
      </c>
      <c r="E6" s="30">
        <v>1977</v>
      </c>
      <c r="F6" s="30"/>
      <c r="G6" s="30">
        <v>1978</v>
      </c>
      <c r="H6" s="30">
        <v>1978</v>
      </c>
      <c r="I6" s="30">
        <v>1979</v>
      </c>
    </row>
    <row r="7" ht="12.75">
      <c r="A7" s="9" t="s">
        <v>79</v>
      </c>
    </row>
    <row r="8" spans="1:9" ht="12.75">
      <c r="A8" s="15" t="s">
        <v>80</v>
      </c>
      <c r="B8" s="40">
        <v>143</v>
      </c>
      <c r="C8" s="40">
        <v>153</v>
      </c>
      <c r="D8" s="40">
        <v>180</v>
      </c>
      <c r="E8" s="40">
        <v>198</v>
      </c>
      <c r="F8" s="40"/>
      <c r="G8" s="40">
        <v>225</v>
      </c>
      <c r="H8" s="40">
        <v>170</v>
      </c>
      <c r="I8" s="41">
        <v>177</v>
      </c>
    </row>
    <row r="9" spans="1:9" ht="12.75">
      <c r="A9" s="15" t="s">
        <v>81</v>
      </c>
      <c r="B9" s="42">
        <v>107</v>
      </c>
      <c r="C9" s="42">
        <v>126</v>
      </c>
      <c r="D9" s="42">
        <v>115</v>
      </c>
      <c r="E9" s="42">
        <v>167</v>
      </c>
      <c r="F9" s="42"/>
      <c r="G9" s="42">
        <v>211</v>
      </c>
      <c r="H9" s="42">
        <v>158</v>
      </c>
      <c r="I9" s="2">
        <v>181</v>
      </c>
    </row>
    <row r="10" spans="1:9" ht="15">
      <c r="A10" s="15" t="s">
        <v>82</v>
      </c>
      <c r="B10" s="43">
        <v>79</v>
      </c>
      <c r="C10" s="43">
        <v>85</v>
      </c>
      <c r="D10" s="43">
        <v>95</v>
      </c>
      <c r="E10" s="43">
        <v>105</v>
      </c>
      <c r="F10" s="43"/>
      <c r="G10" s="43">
        <v>115</v>
      </c>
      <c r="H10" s="43">
        <v>86</v>
      </c>
      <c r="I10" s="20">
        <v>89</v>
      </c>
    </row>
    <row r="11" spans="2:9" ht="15">
      <c r="B11" s="44">
        <v>329</v>
      </c>
      <c r="C11" s="44">
        <v>364</v>
      </c>
      <c r="D11" s="44">
        <v>390</v>
      </c>
      <c r="E11" s="44">
        <v>470</v>
      </c>
      <c r="F11" s="44"/>
      <c r="G11" s="44">
        <v>551</v>
      </c>
      <c r="H11" s="44">
        <v>414</v>
      </c>
      <c r="I11" s="45">
        <v>447</v>
      </c>
    </row>
    <row r="12" spans="1:8" ht="15.75">
      <c r="A12" s="9" t="s">
        <v>89</v>
      </c>
      <c r="B12" s="46"/>
      <c r="C12" s="46"/>
      <c r="D12" s="46"/>
      <c r="E12" s="46"/>
      <c r="F12" s="46"/>
      <c r="G12" s="46"/>
      <c r="H12" s="46"/>
    </row>
    <row r="13" spans="1:9" ht="12.75">
      <c r="A13" s="15" t="s">
        <v>80</v>
      </c>
      <c r="B13" s="40">
        <v>22</v>
      </c>
      <c r="C13" s="40">
        <v>27</v>
      </c>
      <c r="D13" s="40">
        <v>34</v>
      </c>
      <c r="E13" s="40">
        <v>42</v>
      </c>
      <c r="F13" s="40"/>
      <c r="G13" s="40">
        <v>58</v>
      </c>
      <c r="H13" s="40">
        <v>43</v>
      </c>
      <c r="I13" s="41">
        <v>40</v>
      </c>
    </row>
    <row r="14" spans="1:9" ht="12.75">
      <c r="A14" s="15" t="s">
        <v>81</v>
      </c>
      <c r="B14" s="42">
        <v>-11</v>
      </c>
      <c r="C14" s="42">
        <v>1</v>
      </c>
      <c r="D14" s="42">
        <v>2</v>
      </c>
      <c r="E14" s="42">
        <v>10</v>
      </c>
      <c r="F14" s="42"/>
      <c r="G14" s="42">
        <v>19</v>
      </c>
      <c r="H14" s="42">
        <v>13</v>
      </c>
      <c r="I14" s="47">
        <v>28</v>
      </c>
    </row>
    <row r="15" spans="1:9" ht="15">
      <c r="A15" s="15" t="s">
        <v>82</v>
      </c>
      <c r="B15" s="43">
        <v>6</v>
      </c>
      <c r="C15" s="43">
        <v>7</v>
      </c>
      <c r="D15" s="43">
        <v>8</v>
      </c>
      <c r="E15" s="43">
        <v>9</v>
      </c>
      <c r="F15" s="43"/>
      <c r="G15" s="43">
        <v>10</v>
      </c>
      <c r="H15" s="43">
        <v>7</v>
      </c>
      <c r="I15" s="20">
        <v>8</v>
      </c>
    </row>
    <row r="16" spans="2:9" ht="15">
      <c r="B16" s="44">
        <v>17</v>
      </c>
      <c r="C16" s="44">
        <v>35</v>
      </c>
      <c r="D16" s="44">
        <v>44</v>
      </c>
      <c r="E16" s="44">
        <v>61</v>
      </c>
      <c r="F16" s="44"/>
      <c r="G16" s="44">
        <v>87</v>
      </c>
      <c r="H16" s="44">
        <v>63</v>
      </c>
      <c r="I16" s="44">
        <v>76</v>
      </c>
    </row>
    <row r="17" spans="1:8" ht="12.75">
      <c r="A17" s="9" t="s">
        <v>83</v>
      </c>
      <c r="B17" s="46"/>
      <c r="C17" s="46"/>
      <c r="D17" s="46"/>
      <c r="E17" s="46"/>
      <c r="F17" s="46"/>
      <c r="G17" s="46"/>
      <c r="H17" s="46"/>
    </row>
    <row r="18" spans="1:9" ht="12.75">
      <c r="A18" s="15" t="s">
        <v>80</v>
      </c>
      <c r="B18" s="40">
        <v>93</v>
      </c>
      <c r="C18" s="40">
        <v>93</v>
      </c>
      <c r="D18" s="40">
        <v>97</v>
      </c>
      <c r="E18" s="40">
        <v>92</v>
      </c>
      <c r="F18" s="40"/>
      <c r="G18" s="40">
        <v>93</v>
      </c>
      <c r="H18" s="41" t="s">
        <v>84</v>
      </c>
      <c r="I18" s="41" t="s">
        <v>84</v>
      </c>
    </row>
    <row r="19" spans="1:9" ht="12.75">
      <c r="A19" s="15" t="s">
        <v>81</v>
      </c>
      <c r="B19" s="42">
        <v>37</v>
      </c>
      <c r="C19" s="42">
        <v>38</v>
      </c>
      <c r="D19" s="42">
        <v>42</v>
      </c>
      <c r="E19" s="42">
        <v>54</v>
      </c>
      <c r="F19" s="42"/>
      <c r="G19" s="42">
        <v>59</v>
      </c>
      <c r="H19" s="2" t="s">
        <v>84</v>
      </c>
      <c r="I19" s="2" t="s">
        <v>84</v>
      </c>
    </row>
    <row r="20" spans="1:9" ht="18">
      <c r="A20" s="15" t="s">
        <v>85</v>
      </c>
      <c r="B20" s="43">
        <v>48</v>
      </c>
      <c r="C20" s="43">
        <v>51</v>
      </c>
      <c r="D20" s="43">
        <v>56</v>
      </c>
      <c r="E20" s="43">
        <v>62</v>
      </c>
      <c r="F20" s="43"/>
      <c r="G20" s="43">
        <v>64</v>
      </c>
      <c r="H20" s="2" t="s">
        <v>84</v>
      </c>
      <c r="I20" s="2" t="s">
        <v>84</v>
      </c>
    </row>
    <row r="21" spans="2:9" ht="15">
      <c r="B21" s="44">
        <v>178</v>
      </c>
      <c r="C21" s="44">
        <v>183</v>
      </c>
      <c r="D21" s="44">
        <v>195</v>
      </c>
      <c r="E21" s="44">
        <v>208</v>
      </c>
      <c r="F21" s="44"/>
      <c r="G21" s="44">
        <v>216</v>
      </c>
      <c r="H21" s="2" t="s">
        <v>84</v>
      </c>
      <c r="I21" s="2" t="s">
        <v>84</v>
      </c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ht="15.75">
      <c r="A23" s="28" t="s">
        <v>86</v>
      </c>
    </row>
    <row r="24" ht="12.75">
      <c r="A24" s="1" t="s">
        <v>87</v>
      </c>
    </row>
    <row r="26" ht="15.75">
      <c r="A26" s="28" t="s">
        <v>88</v>
      </c>
    </row>
    <row r="28" ht="12.75">
      <c r="A28" s="2"/>
    </row>
  </sheetData>
  <printOptions/>
  <pageMargins left="0.5" right="0.4" top="0.8333333333333334" bottom="0.6666666666666666" header="0.5" footer="0.5"/>
  <pageSetup fitToHeight="1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A3" sqref="A3"/>
    </sheetView>
  </sheetViews>
  <sheetFormatPr defaultColWidth="9.140625" defaultRowHeight="12.75"/>
  <cols>
    <col min="1" max="1" width="52.00390625" style="0" customWidth="1"/>
    <col min="2" max="2" width="19.140625" style="0" customWidth="1"/>
    <col min="3" max="3" width="17.421875" style="0" customWidth="1"/>
    <col min="4" max="4" width="16.7109375" style="0" customWidth="1"/>
    <col min="5" max="5" width="16.00390625" style="0" customWidth="1"/>
    <col min="6" max="16384" width="10.28125" style="0" customWidth="1"/>
  </cols>
  <sheetData>
    <row r="1" spans="1:2" ht="12.75">
      <c r="A1" s="1"/>
      <c r="B1" s="1" t="s">
        <v>15</v>
      </c>
    </row>
    <row r="3" ht="12.75">
      <c r="A3" s="9" t="s">
        <v>396</v>
      </c>
    </row>
    <row r="5" spans="1:5" ht="12.75">
      <c r="A5" s="33"/>
      <c r="B5" s="48" t="s">
        <v>90</v>
      </c>
      <c r="C5" s="48" t="s">
        <v>91</v>
      </c>
      <c r="D5" s="48" t="s">
        <v>92</v>
      </c>
      <c r="E5" s="48" t="s">
        <v>93</v>
      </c>
    </row>
    <row r="6" spans="2:5" ht="12.75">
      <c r="B6" s="49" t="s">
        <v>94</v>
      </c>
      <c r="C6" s="49" t="s">
        <v>95</v>
      </c>
      <c r="D6" s="49" t="s">
        <v>96</v>
      </c>
      <c r="E6" s="49" t="s">
        <v>97</v>
      </c>
    </row>
    <row r="7" spans="2:5" ht="12.75">
      <c r="B7" s="49" t="s">
        <v>98</v>
      </c>
      <c r="C7" s="49" t="s">
        <v>99</v>
      </c>
      <c r="D7" s="49" t="s">
        <v>100</v>
      </c>
      <c r="E7" s="49" t="s">
        <v>100</v>
      </c>
    </row>
    <row r="8" spans="1:5" ht="12.75">
      <c r="A8" s="7"/>
      <c r="B8" s="50" t="s">
        <v>101</v>
      </c>
      <c r="C8" s="50" t="s">
        <v>102</v>
      </c>
      <c r="D8" s="50" t="s">
        <v>103</v>
      </c>
      <c r="E8" s="50" t="s">
        <v>103</v>
      </c>
    </row>
    <row r="9" spans="1:5" ht="12.75">
      <c r="A9" s="32"/>
      <c r="B9" s="51"/>
      <c r="C9" s="51"/>
      <c r="D9" s="51"/>
      <c r="E9" s="51"/>
    </row>
    <row r="10" ht="12.75">
      <c r="A10" s="52" t="s">
        <v>104</v>
      </c>
    </row>
    <row r="11" spans="1:5" ht="12.75">
      <c r="A11" s="52" t="s">
        <v>105</v>
      </c>
      <c r="B11" s="53">
        <v>47250</v>
      </c>
      <c r="C11" s="54">
        <v>11.87</v>
      </c>
      <c r="D11" s="53">
        <v>12750</v>
      </c>
      <c r="E11" s="53">
        <v>60000</v>
      </c>
    </row>
    <row r="12" spans="1:5" ht="12.75">
      <c r="A12" s="52" t="s">
        <v>106</v>
      </c>
      <c r="B12" s="55"/>
      <c r="C12" s="55"/>
      <c r="D12" s="55"/>
      <c r="E12" s="55"/>
    </row>
    <row r="13" spans="1:5" ht="12.75">
      <c r="A13" s="52" t="s">
        <v>107</v>
      </c>
      <c r="B13" s="53">
        <v>27750</v>
      </c>
      <c r="C13" s="56">
        <v>11.31</v>
      </c>
      <c r="D13" s="53">
        <v>11250</v>
      </c>
      <c r="E13" s="53">
        <v>39000</v>
      </c>
    </row>
    <row r="14" spans="1:5" ht="12.75">
      <c r="A14" s="52" t="s">
        <v>108</v>
      </c>
      <c r="B14" s="55"/>
      <c r="C14" s="55"/>
      <c r="D14" s="55"/>
      <c r="E14" s="55"/>
    </row>
    <row r="15" spans="1:5" ht="12.75">
      <c r="A15" s="52" t="s">
        <v>109</v>
      </c>
      <c r="B15" s="53">
        <v>17000</v>
      </c>
      <c r="C15" s="56">
        <v>15.38</v>
      </c>
      <c r="D15" s="53">
        <v>47492</v>
      </c>
      <c r="E15" s="53">
        <v>64492</v>
      </c>
    </row>
    <row r="16" spans="1:5" ht="12.75">
      <c r="A16" s="52"/>
      <c r="B16" s="53"/>
      <c r="C16" s="56"/>
      <c r="D16" s="53"/>
      <c r="E16" s="53"/>
    </row>
    <row r="17" spans="1:5" ht="12.75">
      <c r="A17" s="1" t="s">
        <v>110</v>
      </c>
      <c r="B17" s="57">
        <v>164699</v>
      </c>
      <c r="C17" s="58">
        <v>13.07</v>
      </c>
      <c r="D17" s="57">
        <v>293023</v>
      </c>
      <c r="E17" s="57">
        <v>457722</v>
      </c>
    </row>
    <row r="18" spans="1:5" ht="12.75">
      <c r="A18" s="1"/>
      <c r="B18" s="16"/>
      <c r="C18" s="3"/>
      <c r="D18" s="16"/>
      <c r="E18" s="16"/>
    </row>
    <row r="19" spans="1:5" ht="12.75">
      <c r="A19" s="33"/>
      <c r="B19" s="33"/>
      <c r="C19" s="33"/>
      <c r="D19" s="33"/>
      <c r="E19" s="33"/>
    </row>
    <row r="20" ht="12.75">
      <c r="A20" s="1" t="s">
        <v>111</v>
      </c>
    </row>
    <row r="22" ht="12.75">
      <c r="A22" s="1" t="s">
        <v>112</v>
      </c>
    </row>
    <row r="23" ht="12.75">
      <c r="A23" s="1" t="s">
        <v>113</v>
      </c>
    </row>
    <row r="24" ht="12.75">
      <c r="A24" s="1" t="s">
        <v>114</v>
      </c>
    </row>
    <row r="26" ht="12.75">
      <c r="A26" s="1" t="s">
        <v>115</v>
      </c>
    </row>
    <row r="27" ht="12.75">
      <c r="A27" s="1" t="s">
        <v>116</v>
      </c>
    </row>
    <row r="28" ht="12.75">
      <c r="A28" s="1" t="s">
        <v>117</v>
      </c>
    </row>
    <row r="30" spans="1:3" ht="12.75">
      <c r="A30" s="33"/>
      <c r="B30" s="33"/>
      <c r="C30" s="33"/>
    </row>
    <row r="31" spans="1:3" ht="12.75">
      <c r="A31" s="7"/>
      <c r="B31" s="50" t="s">
        <v>118</v>
      </c>
      <c r="C31" s="50" t="s">
        <v>119</v>
      </c>
    </row>
    <row r="32" spans="1:3" ht="12.75">
      <c r="A32" s="32"/>
      <c r="B32" s="51"/>
      <c r="C32" s="51"/>
    </row>
    <row r="33" spans="1:3" ht="12.75">
      <c r="A33" s="52" t="s">
        <v>120</v>
      </c>
      <c r="B33" s="59">
        <v>370000</v>
      </c>
      <c r="C33" s="59">
        <v>295000</v>
      </c>
    </row>
    <row r="34" spans="1:3" ht="12.75">
      <c r="A34" s="52" t="s">
        <v>121</v>
      </c>
      <c r="B34" s="55"/>
      <c r="C34" s="55"/>
    </row>
    <row r="35" spans="1:3" ht="12.75">
      <c r="A35" s="60" t="s">
        <v>122</v>
      </c>
      <c r="B35" s="53">
        <v>500000</v>
      </c>
      <c r="C35" s="53">
        <v>380000</v>
      </c>
    </row>
    <row r="36" spans="1:3" ht="12.75">
      <c r="A36" s="60" t="s">
        <v>123</v>
      </c>
      <c r="B36" s="53">
        <v>375000</v>
      </c>
      <c r="C36" s="53">
        <v>290000</v>
      </c>
    </row>
    <row r="37" spans="1:3" ht="12.75">
      <c r="A37" s="7"/>
      <c r="B37" s="7"/>
      <c r="C37" s="7"/>
    </row>
    <row r="38" ht="12.75">
      <c r="A38" s="2"/>
    </row>
  </sheetData>
  <printOptions/>
  <pageMargins left="0.5" right="0.4" top="0.8333333333333334" bottom="0.6666666666666666" header="0.5" footer="0.5"/>
  <pageSetup fitToHeight="1" fitToWidth="1" horizontalDpi="600" verticalDpi="600" orientation="portrait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A3" sqref="A3"/>
    </sheetView>
  </sheetViews>
  <sheetFormatPr defaultColWidth="9.140625" defaultRowHeight="12.75"/>
  <cols>
    <col min="1" max="1" width="23.140625" style="0" customWidth="1"/>
    <col min="2" max="3" width="10.28125" style="0" customWidth="1"/>
    <col min="4" max="4" width="15.57421875" style="0" customWidth="1"/>
    <col min="5" max="5" width="14.00390625" style="0" customWidth="1"/>
    <col min="6" max="6" width="12.140625" style="0" customWidth="1"/>
    <col min="7" max="16384" width="10.28125" style="0" customWidth="1"/>
  </cols>
  <sheetData>
    <row r="1" spans="1:2" ht="12.75">
      <c r="A1" s="1" t="s">
        <v>196</v>
      </c>
      <c r="B1" s="1"/>
    </row>
    <row r="3" ht="12.75">
      <c r="A3" s="9" t="s">
        <v>397</v>
      </c>
    </row>
    <row r="5" spans="1:10" ht="12.75">
      <c r="A5" s="61"/>
      <c r="B5" s="61"/>
      <c r="C5" s="61"/>
      <c r="D5" s="61"/>
      <c r="E5" s="61"/>
      <c r="F5" s="61"/>
      <c r="G5" s="61"/>
      <c r="H5" s="61"/>
      <c r="I5" s="61"/>
      <c r="J5" s="61"/>
    </row>
    <row r="6" spans="1:10" ht="12.75">
      <c r="A6" s="62"/>
      <c r="B6" s="63"/>
      <c r="C6" s="63"/>
      <c r="D6" s="51" t="s">
        <v>124</v>
      </c>
      <c r="E6" s="63"/>
      <c r="F6" s="63"/>
      <c r="G6" s="63"/>
      <c r="H6" s="63"/>
      <c r="I6" s="63"/>
      <c r="J6" s="63"/>
    </row>
    <row r="7" spans="1:10" ht="12.75">
      <c r="A7" s="62"/>
      <c r="B7" s="63"/>
      <c r="C7" s="63"/>
      <c r="D7" s="51" t="s">
        <v>102</v>
      </c>
      <c r="E7" s="63"/>
      <c r="G7" s="51" t="s">
        <v>125</v>
      </c>
      <c r="H7" s="51" t="s">
        <v>126</v>
      </c>
      <c r="I7" s="51" t="s">
        <v>125</v>
      </c>
      <c r="J7" s="51" t="s">
        <v>126</v>
      </c>
    </row>
    <row r="8" spans="1:10" ht="12.75">
      <c r="A8" s="62"/>
      <c r="B8" s="64"/>
      <c r="C8" s="51" t="s">
        <v>127</v>
      </c>
      <c r="D8" s="51" t="s">
        <v>128</v>
      </c>
      <c r="E8" s="63"/>
      <c r="F8" s="63"/>
      <c r="G8" s="51" t="s">
        <v>129</v>
      </c>
      <c r="H8" s="51" t="s">
        <v>129</v>
      </c>
      <c r="I8" s="51" t="s">
        <v>129</v>
      </c>
      <c r="J8" s="51" t="s">
        <v>129</v>
      </c>
    </row>
    <row r="9" spans="1:10" ht="12.75">
      <c r="A9" s="62"/>
      <c r="B9" s="64"/>
      <c r="C9" s="51" t="s">
        <v>130</v>
      </c>
      <c r="D9" s="51" t="s">
        <v>131</v>
      </c>
      <c r="E9" s="65" t="s">
        <v>132</v>
      </c>
      <c r="F9" s="66"/>
      <c r="G9" s="51" t="s">
        <v>61</v>
      </c>
      <c r="H9" s="51" t="s">
        <v>61</v>
      </c>
      <c r="I9" s="51" t="s">
        <v>61</v>
      </c>
      <c r="J9" s="51" t="s">
        <v>61</v>
      </c>
    </row>
    <row r="10" spans="1:10" ht="12.75">
      <c r="A10" s="34" t="s">
        <v>133</v>
      </c>
      <c r="B10" s="67" t="s">
        <v>134</v>
      </c>
      <c r="C10" s="67" t="s">
        <v>135</v>
      </c>
      <c r="D10" s="68" t="s">
        <v>136</v>
      </c>
      <c r="E10" s="67" t="s">
        <v>137</v>
      </c>
      <c r="F10" s="67" t="s">
        <v>138</v>
      </c>
      <c r="G10" s="68" t="s">
        <v>129</v>
      </c>
      <c r="H10" s="67" t="s">
        <v>129</v>
      </c>
      <c r="I10" s="67" t="s">
        <v>139</v>
      </c>
      <c r="J10" s="67" t="s">
        <v>139</v>
      </c>
    </row>
    <row r="12" spans="1:10" ht="12.75">
      <c r="A12" s="1" t="s">
        <v>140</v>
      </c>
      <c r="B12" s="69">
        <v>28791</v>
      </c>
      <c r="C12" s="8" t="s">
        <v>141</v>
      </c>
      <c r="D12" s="70">
        <v>0.93</v>
      </c>
      <c r="E12" s="2" t="s">
        <v>142</v>
      </c>
      <c r="F12" s="2" t="s">
        <v>143</v>
      </c>
      <c r="G12" s="71">
        <v>0.655</v>
      </c>
      <c r="H12" s="71">
        <v>0.345</v>
      </c>
      <c r="I12" s="71">
        <v>0.56</v>
      </c>
      <c r="J12" s="71">
        <v>0.29600000000000004</v>
      </c>
    </row>
    <row r="13" spans="1:10" ht="12.75">
      <c r="A13" s="1" t="s">
        <v>144</v>
      </c>
      <c r="B13" s="69">
        <v>29077</v>
      </c>
      <c r="C13" s="2" t="s">
        <v>145</v>
      </c>
      <c r="D13" s="2">
        <v>23</v>
      </c>
      <c r="E13" s="72">
        <v>8.7</v>
      </c>
      <c r="F13" s="72">
        <v>1.7</v>
      </c>
      <c r="G13" s="8"/>
      <c r="H13" s="8"/>
      <c r="I13" s="8"/>
      <c r="J13" s="8"/>
    </row>
    <row r="14" spans="1:10" ht="12.75">
      <c r="A14" s="1" t="s">
        <v>146</v>
      </c>
      <c r="B14" s="69" t="s">
        <v>147</v>
      </c>
      <c r="C14" s="2" t="s">
        <v>145</v>
      </c>
      <c r="D14" s="2">
        <v>39</v>
      </c>
      <c r="E14" s="72">
        <v>10.2</v>
      </c>
      <c r="F14" s="72">
        <v>1.6</v>
      </c>
      <c r="G14" s="8"/>
      <c r="H14" s="8"/>
      <c r="I14" s="8"/>
      <c r="J14" s="8"/>
    </row>
    <row r="15" spans="1:10" ht="12.75">
      <c r="A15" s="1" t="s">
        <v>148</v>
      </c>
      <c r="B15" s="69">
        <v>28877</v>
      </c>
      <c r="C15" s="2" t="s">
        <v>145</v>
      </c>
      <c r="D15" s="2">
        <v>46</v>
      </c>
      <c r="E15" s="72">
        <v>12.2</v>
      </c>
      <c r="F15" s="72">
        <v>2.1</v>
      </c>
      <c r="G15" s="8"/>
      <c r="H15" s="8"/>
      <c r="I15" s="8"/>
      <c r="J15" s="8"/>
    </row>
    <row r="16" spans="1:10" ht="12.75">
      <c r="A16" s="1" t="s">
        <v>149</v>
      </c>
      <c r="B16" s="69">
        <v>28926</v>
      </c>
      <c r="C16" s="2" t="s">
        <v>145</v>
      </c>
      <c r="D16" s="2">
        <v>34</v>
      </c>
      <c r="E16" s="72">
        <v>7.3</v>
      </c>
      <c r="F16" s="72">
        <v>1.3</v>
      </c>
      <c r="G16" s="8"/>
      <c r="H16" s="8"/>
      <c r="I16" s="8"/>
      <c r="J16" s="8"/>
    </row>
    <row r="17" spans="1:10" ht="12.75">
      <c r="A17" s="1" t="s">
        <v>150</v>
      </c>
      <c r="B17" s="69">
        <v>29035</v>
      </c>
      <c r="C17" s="2" t="s">
        <v>145</v>
      </c>
      <c r="D17" s="2">
        <v>25</v>
      </c>
      <c r="E17" s="72">
        <v>11.6</v>
      </c>
      <c r="F17" s="72">
        <v>1.5</v>
      </c>
      <c r="G17" s="8"/>
      <c r="H17" s="8"/>
      <c r="I17" s="8"/>
      <c r="J17" s="8"/>
    </row>
    <row r="18" spans="1:10" ht="12.75">
      <c r="A18" s="1" t="s">
        <v>151</v>
      </c>
      <c r="B18" s="69" t="s">
        <v>152</v>
      </c>
      <c r="C18" s="2" t="s">
        <v>145</v>
      </c>
      <c r="D18" s="2">
        <v>17</v>
      </c>
      <c r="E18" s="72">
        <v>10.7</v>
      </c>
      <c r="F18" s="72">
        <v>1.4</v>
      </c>
      <c r="G18" s="8"/>
      <c r="H18" s="8"/>
      <c r="I18" s="8"/>
      <c r="J18" s="8"/>
    </row>
    <row r="19" spans="1:10" ht="12.75">
      <c r="A19" s="1" t="s">
        <v>153</v>
      </c>
      <c r="B19" s="69">
        <v>29080</v>
      </c>
      <c r="C19" s="2" t="s">
        <v>145</v>
      </c>
      <c r="D19" s="2">
        <v>13</v>
      </c>
      <c r="E19" s="72">
        <v>11.4</v>
      </c>
      <c r="F19" s="72">
        <v>2.1</v>
      </c>
      <c r="G19" s="8"/>
      <c r="H19" s="8"/>
      <c r="I19" s="8"/>
      <c r="J19" s="8"/>
    </row>
    <row r="20" spans="1:10" ht="12.75">
      <c r="A20" s="1" t="s">
        <v>154</v>
      </c>
      <c r="C20" s="2" t="s">
        <v>155</v>
      </c>
      <c r="D20" s="2">
        <v>50</v>
      </c>
      <c r="E20" s="72">
        <v>9.4</v>
      </c>
      <c r="F20" s="72">
        <v>2.4</v>
      </c>
      <c r="G20" s="72">
        <v>68.6</v>
      </c>
      <c r="H20" s="72">
        <v>31.4</v>
      </c>
      <c r="I20" s="72">
        <v>60.4</v>
      </c>
      <c r="J20" s="72">
        <v>27.6</v>
      </c>
    </row>
    <row r="22" spans="1:10" ht="12.75">
      <c r="A22" s="73"/>
      <c r="B22" s="33"/>
      <c r="C22" s="33"/>
      <c r="D22" s="33"/>
      <c r="E22" s="33"/>
      <c r="F22" s="33"/>
      <c r="G22" s="33"/>
      <c r="H22" s="33"/>
      <c r="I22" s="33"/>
      <c r="J22" s="33"/>
    </row>
  </sheetData>
  <printOptions/>
  <pageMargins left="0.5" right="0.4" top="0.8333333333333334" bottom="0.6666666666666666" header="0.5" footer="0.5"/>
  <pageSetup fitToHeight="1" fitToWidth="1" horizontalDpi="600" verticalDpi="600" orientation="portrait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 topLeftCell="A1">
      <selection activeCell="D31" sqref="D31"/>
    </sheetView>
  </sheetViews>
  <sheetFormatPr defaultColWidth="9.140625" defaultRowHeight="12.75"/>
  <cols>
    <col min="1" max="1" width="52.00390625" style="0" customWidth="1"/>
    <col min="2" max="16384" width="10.28125" style="0" customWidth="1"/>
  </cols>
  <sheetData>
    <row r="1" spans="1:2" ht="12.75">
      <c r="A1" s="1"/>
      <c r="B1" s="1" t="s">
        <v>398</v>
      </c>
    </row>
    <row r="3" ht="12.75">
      <c r="A3" s="9" t="s">
        <v>399</v>
      </c>
    </row>
    <row r="5" ht="12.75">
      <c r="A5" s="9" t="s">
        <v>156</v>
      </c>
    </row>
    <row r="7" spans="1:6" ht="12.75">
      <c r="A7" s="33"/>
      <c r="B7" s="74" t="s">
        <v>157</v>
      </c>
      <c r="C7" s="75"/>
      <c r="D7" s="74" t="s">
        <v>158</v>
      </c>
      <c r="E7" s="75" t="s">
        <v>159</v>
      </c>
      <c r="F7" s="33"/>
    </row>
    <row r="8" spans="1:6" ht="12.75">
      <c r="A8" s="32"/>
      <c r="B8" s="76" t="s">
        <v>160</v>
      </c>
      <c r="C8" s="76" t="s">
        <v>161</v>
      </c>
      <c r="D8" s="76" t="s">
        <v>162</v>
      </c>
      <c r="E8" s="76" t="s">
        <v>163</v>
      </c>
      <c r="F8" s="32"/>
    </row>
    <row r="9" spans="1:6" ht="12.75">
      <c r="A9" s="7"/>
      <c r="B9" s="77" t="s">
        <v>164</v>
      </c>
      <c r="C9" s="77" t="s">
        <v>165</v>
      </c>
      <c r="D9" s="77" t="s">
        <v>166</v>
      </c>
      <c r="E9" s="78" t="s">
        <v>167</v>
      </c>
      <c r="F9" s="7"/>
    </row>
    <row r="11" spans="1:5" ht="15.75">
      <c r="A11" s="1" t="s">
        <v>168</v>
      </c>
      <c r="B11" s="79">
        <v>56.1</v>
      </c>
      <c r="C11" s="79">
        <v>29</v>
      </c>
      <c r="D11" s="79">
        <v>11.9</v>
      </c>
      <c r="E11" s="79">
        <v>97</v>
      </c>
    </row>
    <row r="12" spans="1:5" ht="18">
      <c r="A12" s="1" t="s">
        <v>169</v>
      </c>
      <c r="B12" s="80">
        <v>1.1</v>
      </c>
      <c r="C12" s="80">
        <v>1.3</v>
      </c>
      <c r="D12" s="80">
        <v>0.7</v>
      </c>
      <c r="E12" s="80">
        <v>3.1</v>
      </c>
    </row>
    <row r="13" spans="1:5" ht="12.75">
      <c r="A13" s="15" t="s">
        <v>170</v>
      </c>
      <c r="B13" s="81">
        <v>55</v>
      </c>
      <c r="C13" s="81">
        <v>27.7</v>
      </c>
      <c r="D13" s="81">
        <v>11.2</v>
      </c>
      <c r="E13" s="81">
        <v>93.9</v>
      </c>
    </row>
    <row r="14" spans="1:5" ht="15">
      <c r="A14" s="15" t="s">
        <v>171</v>
      </c>
      <c r="B14" s="80">
        <v>26.4</v>
      </c>
      <c r="C14" s="80">
        <v>13.3</v>
      </c>
      <c r="D14" s="80">
        <v>5.4</v>
      </c>
      <c r="E14" s="80">
        <v>45.1</v>
      </c>
    </row>
    <row r="15" spans="1:5" ht="15">
      <c r="A15" s="1" t="s">
        <v>36</v>
      </c>
      <c r="B15" s="82">
        <v>28.6</v>
      </c>
      <c r="C15" s="82">
        <v>14.4</v>
      </c>
      <c r="D15" s="82">
        <v>5.8</v>
      </c>
      <c r="E15" s="82">
        <v>45.8</v>
      </c>
    </row>
    <row r="16" spans="1:5" ht="15">
      <c r="A16" s="1"/>
      <c r="B16" s="82"/>
      <c r="C16" s="82"/>
      <c r="D16" s="82"/>
      <c r="E16" s="82"/>
    </row>
    <row r="17" spans="1:5" ht="15">
      <c r="A17" s="1"/>
      <c r="B17" s="82"/>
      <c r="C17" s="82"/>
      <c r="D17" s="82"/>
      <c r="E17" s="82"/>
    </row>
    <row r="19" ht="12.75">
      <c r="A19" s="9" t="s">
        <v>172</v>
      </c>
    </row>
    <row r="21" spans="1:9" ht="12.75">
      <c r="A21" s="5"/>
      <c r="B21" s="6" t="s">
        <v>7</v>
      </c>
      <c r="C21" s="6" t="s">
        <v>6</v>
      </c>
      <c r="D21" s="6" t="s">
        <v>7</v>
      </c>
      <c r="E21" s="6" t="s">
        <v>6</v>
      </c>
      <c r="F21" s="6" t="s">
        <v>7</v>
      </c>
      <c r="G21" s="6" t="s">
        <v>6</v>
      </c>
      <c r="H21" s="6" t="s">
        <v>7</v>
      </c>
      <c r="I21" s="6" t="s">
        <v>6</v>
      </c>
    </row>
    <row r="22" spans="1:7" ht="12.75">
      <c r="A22" s="1" t="s">
        <v>173</v>
      </c>
      <c r="B22" s="2" t="s">
        <v>174</v>
      </c>
      <c r="C22" s="2" t="s">
        <v>175</v>
      </c>
      <c r="D22" s="2" t="s">
        <v>176</v>
      </c>
      <c r="E22" s="2" t="s">
        <v>177</v>
      </c>
      <c r="F22" s="2" t="s">
        <v>178</v>
      </c>
      <c r="G22" s="2" t="s">
        <v>179</v>
      </c>
    </row>
    <row r="23" spans="1:9" ht="12.75">
      <c r="A23" s="1" t="s">
        <v>180</v>
      </c>
      <c r="B23" s="83">
        <v>257.4</v>
      </c>
      <c r="C23" s="83">
        <v>286</v>
      </c>
      <c r="D23" s="83">
        <v>72</v>
      </c>
      <c r="E23" s="83">
        <v>86.4</v>
      </c>
      <c r="F23" s="83">
        <v>58</v>
      </c>
      <c r="G23" s="83">
        <v>63.8</v>
      </c>
      <c r="H23" s="83">
        <v>387.4</v>
      </c>
      <c r="I23" s="83">
        <v>436.2</v>
      </c>
    </row>
    <row r="24" ht="12.75">
      <c r="A24" s="9" t="s">
        <v>181</v>
      </c>
    </row>
    <row r="25" spans="1:9" ht="15.75">
      <c r="A25" s="15" t="s">
        <v>182</v>
      </c>
      <c r="H25" s="72">
        <v>95.1</v>
      </c>
      <c r="I25" s="72">
        <v>95.1</v>
      </c>
    </row>
    <row r="26" spans="1:9" ht="12.75">
      <c r="A26" s="9" t="s">
        <v>183</v>
      </c>
      <c r="H26" s="84"/>
      <c r="I26" s="84"/>
    </row>
    <row r="27" spans="1:9" ht="12.75">
      <c r="A27" s="85" t="s">
        <v>184</v>
      </c>
      <c r="H27" s="84"/>
      <c r="I27" s="84"/>
    </row>
    <row r="28" spans="1:9" ht="12.75">
      <c r="A28" s="85" t="s">
        <v>185</v>
      </c>
      <c r="H28" s="72">
        <v>15.6</v>
      </c>
      <c r="I28" s="72">
        <v>15.6</v>
      </c>
    </row>
    <row r="29" ht="12.75">
      <c r="A29" s="85" t="s">
        <v>186</v>
      </c>
    </row>
    <row r="30" spans="1:9" ht="15">
      <c r="A30" s="85" t="s">
        <v>187</v>
      </c>
      <c r="H30" s="86">
        <v>34.5</v>
      </c>
      <c r="I30" s="86">
        <v>34.5</v>
      </c>
    </row>
    <row r="31" spans="1:9" ht="15">
      <c r="A31" s="1" t="s">
        <v>188</v>
      </c>
      <c r="H31" s="87">
        <v>432.4</v>
      </c>
      <c r="I31" s="87">
        <v>481.2</v>
      </c>
    </row>
    <row r="32" ht="12.75">
      <c r="A32" s="1" t="s">
        <v>189</v>
      </c>
    </row>
    <row r="33" spans="1:9" ht="15">
      <c r="A33" s="15" t="s">
        <v>190</v>
      </c>
      <c r="H33" s="88">
        <v>35.44</v>
      </c>
      <c r="I33" s="88">
        <v>39.43</v>
      </c>
    </row>
    <row r="35" spans="1:9" s="32" customFormat="1" ht="12.75">
      <c r="A35" s="33"/>
      <c r="B35" s="33"/>
      <c r="C35" s="33"/>
      <c r="D35" s="33"/>
      <c r="E35" s="33"/>
      <c r="F35" s="33"/>
      <c r="G35" s="33"/>
      <c r="H35" s="33"/>
      <c r="I35" s="33"/>
    </row>
    <row r="36" ht="15.75">
      <c r="A36" s="28" t="s">
        <v>191</v>
      </c>
    </row>
    <row r="37" ht="12.75">
      <c r="A37" s="1" t="s">
        <v>192</v>
      </c>
    </row>
    <row r="38" ht="12.75">
      <c r="A38" s="1" t="s">
        <v>193</v>
      </c>
    </row>
    <row r="40" ht="15.75">
      <c r="A40" s="28" t="s">
        <v>194</v>
      </c>
    </row>
    <row r="42" ht="15.75">
      <c r="A42" s="28" t="s">
        <v>195</v>
      </c>
    </row>
    <row r="44" ht="12.75">
      <c r="A44" s="1"/>
    </row>
  </sheetData>
  <printOptions/>
  <pageMargins left="0.5" right="0.4" top="0.8333333333333334" bottom="0.6666666666666666" header="0.5" footer="0.5"/>
  <pageSetup fitToHeight="1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workbookViewId="0" topLeftCell="A1">
      <selection activeCell="A20" sqref="A20"/>
    </sheetView>
  </sheetViews>
  <sheetFormatPr defaultColWidth="9.140625" defaultRowHeight="12.75"/>
  <cols>
    <col min="1" max="1" width="68.7109375" style="0" customWidth="1"/>
    <col min="2" max="16384" width="10.28125" style="0" customWidth="1"/>
  </cols>
  <sheetData>
    <row r="1" spans="1:2" ht="12.75">
      <c r="A1" s="1" t="s">
        <v>196</v>
      </c>
      <c r="B1" s="1"/>
    </row>
    <row r="3" ht="12.75">
      <c r="A3" s="9" t="s">
        <v>197</v>
      </c>
    </row>
    <row r="4" ht="12.75">
      <c r="A4" s="1" t="s">
        <v>198</v>
      </c>
    </row>
    <row r="6" ht="12.75">
      <c r="A6" s="1" t="s">
        <v>199</v>
      </c>
    </row>
    <row r="7" ht="12.75">
      <c r="A7" s="1" t="s">
        <v>200</v>
      </c>
    </row>
    <row r="9" spans="1:4" ht="12.75">
      <c r="A9" s="5"/>
      <c r="B9" s="6">
        <v>1979</v>
      </c>
      <c r="C9" s="6">
        <v>1980</v>
      </c>
      <c r="D9" s="6">
        <v>1981</v>
      </c>
    </row>
    <row r="11" ht="12.75">
      <c r="A11" s="9" t="s">
        <v>201</v>
      </c>
    </row>
    <row r="13" spans="1:4" ht="12.75">
      <c r="A13" s="1" t="s">
        <v>19</v>
      </c>
      <c r="B13" s="41">
        <v>596</v>
      </c>
      <c r="C13" s="41">
        <v>680</v>
      </c>
      <c r="D13" s="41">
        <v>737</v>
      </c>
    </row>
    <row r="14" spans="1:4" ht="12.75">
      <c r="A14" s="1" t="s">
        <v>26</v>
      </c>
      <c r="B14" s="17">
        <v>86</v>
      </c>
      <c r="C14" s="17">
        <v>97</v>
      </c>
      <c r="D14" s="17">
        <v>112</v>
      </c>
    </row>
    <row r="15" spans="1:4" ht="12.75">
      <c r="A15" s="1" t="s">
        <v>202</v>
      </c>
      <c r="B15" s="17">
        <v>45</v>
      </c>
      <c r="C15" s="17">
        <v>51</v>
      </c>
      <c r="D15" s="17">
        <v>60</v>
      </c>
    </row>
    <row r="16" spans="1:4" ht="12.75">
      <c r="A16" s="1" t="s">
        <v>203</v>
      </c>
      <c r="B16" s="89">
        <v>3.8</v>
      </c>
      <c r="C16" s="89">
        <v>4.35</v>
      </c>
      <c r="D16" s="89">
        <v>5</v>
      </c>
    </row>
    <row r="17" spans="1:4" ht="12.75">
      <c r="A17" s="1" t="s">
        <v>5</v>
      </c>
      <c r="B17" s="89">
        <v>0.9</v>
      </c>
      <c r="C17" s="89">
        <v>1.1</v>
      </c>
      <c r="D17" s="89">
        <v>1.3</v>
      </c>
    </row>
    <row r="18" spans="2:4" ht="12.75">
      <c r="B18" s="90"/>
      <c r="C18" s="90"/>
      <c r="D18" s="90"/>
    </row>
    <row r="19" spans="1:4" ht="12.75">
      <c r="A19" s="9" t="s">
        <v>204</v>
      </c>
      <c r="B19" s="90"/>
      <c r="C19" s="90"/>
      <c r="D19" s="90"/>
    </row>
    <row r="20" spans="2:4" ht="12.75">
      <c r="B20" s="90"/>
      <c r="C20" s="90"/>
      <c r="D20" s="90"/>
    </row>
    <row r="21" spans="1:4" ht="12.75">
      <c r="A21" s="1" t="s">
        <v>46</v>
      </c>
      <c r="B21" s="17">
        <v>93</v>
      </c>
      <c r="C21" s="17">
        <v>136</v>
      </c>
      <c r="D21" s="17">
        <v>182</v>
      </c>
    </row>
    <row r="22" spans="1:4" ht="12.75">
      <c r="A22" s="1" t="s">
        <v>205</v>
      </c>
      <c r="B22" s="17">
        <v>140</v>
      </c>
      <c r="C22" s="17">
        <v>169</v>
      </c>
      <c r="D22" s="17">
        <v>209</v>
      </c>
    </row>
    <row r="23" spans="1:4" ht="12.75">
      <c r="A23" s="1" t="s">
        <v>69</v>
      </c>
      <c r="B23" s="17">
        <v>15</v>
      </c>
      <c r="C23" s="17">
        <v>14</v>
      </c>
      <c r="D23" s="17">
        <v>14</v>
      </c>
    </row>
    <row r="24" spans="1:4" ht="12.75">
      <c r="A24" s="1" t="s">
        <v>206</v>
      </c>
      <c r="B24" s="17">
        <v>220</v>
      </c>
      <c r="C24" s="17">
        <v>259</v>
      </c>
      <c r="D24" s="17">
        <v>304</v>
      </c>
    </row>
    <row r="26" spans="1:4" ht="12.75">
      <c r="A26" s="33"/>
      <c r="B26" s="33"/>
      <c r="C26" s="33"/>
      <c r="D26" s="33"/>
    </row>
  </sheetData>
  <printOptions/>
  <pageMargins left="0.5" right="0.4" top="0.8333333333333334" bottom="0.6666666666666666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J11" sqref="J11"/>
    </sheetView>
  </sheetViews>
  <sheetFormatPr defaultColWidth="9.140625" defaultRowHeight="12.75"/>
  <cols>
    <col min="1" max="1" width="4.140625" style="0" customWidth="1"/>
    <col min="2" max="2" width="27.00390625" style="0" customWidth="1"/>
    <col min="3" max="3" width="9.28125" style="0" customWidth="1"/>
    <col min="4" max="4" width="10.57421875" style="0" customWidth="1"/>
    <col min="5" max="5" width="9.00390625" style="0" customWidth="1"/>
    <col min="6" max="6" width="9.8515625" style="0" customWidth="1"/>
    <col min="7" max="7" width="10.00390625" style="0" customWidth="1"/>
    <col min="8" max="8" width="9.7109375" style="0" customWidth="1"/>
    <col min="9" max="16384" width="10.28125" style="0" customWidth="1"/>
  </cols>
  <sheetData>
    <row r="1" ht="12.75">
      <c r="A1" t="s">
        <v>196</v>
      </c>
    </row>
    <row r="3" ht="12.75">
      <c r="A3" s="9" t="s">
        <v>207</v>
      </c>
    </row>
    <row r="5" spans="1:8" ht="12" customHeight="1">
      <c r="A5" s="33"/>
      <c r="B5" s="33"/>
      <c r="C5" s="74" t="s">
        <v>208</v>
      </c>
      <c r="D5" s="75"/>
      <c r="E5" s="75"/>
      <c r="F5" s="75"/>
      <c r="G5" s="75"/>
      <c r="H5" s="74" t="s">
        <v>209</v>
      </c>
    </row>
    <row r="6" spans="1:8" ht="12" customHeight="1">
      <c r="A6" s="32"/>
      <c r="B6" s="32"/>
      <c r="C6" s="76" t="s">
        <v>210</v>
      </c>
      <c r="D6" s="91"/>
      <c r="E6" s="91"/>
      <c r="F6" s="76" t="s">
        <v>211</v>
      </c>
      <c r="G6" s="76">
        <v>1979</v>
      </c>
      <c r="H6" s="76" t="s">
        <v>210</v>
      </c>
    </row>
    <row r="7" spans="1:8" ht="12" customHeight="1">
      <c r="A7" s="7"/>
      <c r="B7" s="7"/>
      <c r="C7" s="77" t="s">
        <v>212</v>
      </c>
      <c r="D7" s="77" t="s">
        <v>213</v>
      </c>
      <c r="E7" s="92" t="s">
        <v>226</v>
      </c>
      <c r="F7" s="77" t="s">
        <v>214</v>
      </c>
      <c r="G7" s="77" t="s">
        <v>215</v>
      </c>
      <c r="H7" s="77" t="s">
        <v>216</v>
      </c>
    </row>
    <row r="9" ht="12.75">
      <c r="A9" s="1" t="s">
        <v>217</v>
      </c>
    </row>
    <row r="10" spans="2:8" ht="12.75">
      <c r="B10" s="1" t="s">
        <v>218</v>
      </c>
      <c r="C10" s="71">
        <v>0.175</v>
      </c>
      <c r="D10" s="72">
        <v>5.8</v>
      </c>
      <c r="E10" s="3">
        <v>1</v>
      </c>
      <c r="F10" s="71">
        <v>0.182</v>
      </c>
      <c r="G10" s="71">
        <v>0.11599999999999999</v>
      </c>
      <c r="H10" s="71">
        <v>0.032</v>
      </c>
    </row>
    <row r="11" spans="2:8" ht="12.75">
      <c r="B11" s="1" t="s">
        <v>219</v>
      </c>
      <c r="C11" s="2">
        <v>14</v>
      </c>
      <c r="D11" s="2">
        <v>6</v>
      </c>
      <c r="E11" s="3">
        <v>1.15</v>
      </c>
      <c r="F11" s="2">
        <v>35</v>
      </c>
      <c r="G11" s="72">
        <v>10.4</v>
      </c>
      <c r="H11" s="72">
        <v>2.6</v>
      </c>
    </row>
    <row r="12" spans="2:8" ht="12.75">
      <c r="B12" s="1"/>
      <c r="C12" s="2"/>
      <c r="D12" s="2"/>
      <c r="E12" s="3"/>
      <c r="F12" s="2"/>
      <c r="G12" s="72"/>
      <c r="H12" s="72"/>
    </row>
    <row r="13" spans="1:8" ht="12.75">
      <c r="A13" s="1" t="s">
        <v>81</v>
      </c>
      <c r="G13" s="84"/>
      <c r="H13" s="84"/>
    </row>
    <row r="14" spans="2:8" ht="12.75">
      <c r="B14" s="1" t="s">
        <v>220</v>
      </c>
      <c r="C14" s="2">
        <v>21</v>
      </c>
      <c r="D14" s="72">
        <v>5.3</v>
      </c>
      <c r="E14" s="3">
        <v>1</v>
      </c>
      <c r="F14" s="2">
        <v>69</v>
      </c>
      <c r="G14" s="72">
        <v>22</v>
      </c>
      <c r="H14" s="72">
        <v>2</v>
      </c>
    </row>
    <row r="15" spans="2:8" ht="12.75">
      <c r="B15" s="1"/>
      <c r="C15" s="2"/>
      <c r="D15" s="72"/>
      <c r="E15" s="3"/>
      <c r="F15" s="2"/>
      <c r="G15" s="72"/>
      <c r="H15" s="72"/>
    </row>
    <row r="16" spans="1:8" ht="12.75">
      <c r="A16" s="1" t="s">
        <v>82</v>
      </c>
      <c r="D16" s="84"/>
      <c r="G16" s="84"/>
      <c r="H16" s="84"/>
    </row>
    <row r="17" spans="2:8" ht="12.75">
      <c r="B17" s="1" t="s">
        <v>221</v>
      </c>
      <c r="C17" s="2">
        <v>16</v>
      </c>
      <c r="D17" s="72">
        <v>10.4</v>
      </c>
      <c r="E17" s="3">
        <v>0.95</v>
      </c>
      <c r="F17" s="2">
        <v>5</v>
      </c>
      <c r="G17" s="72">
        <v>19.2</v>
      </c>
      <c r="H17" s="72">
        <v>2.5</v>
      </c>
    </row>
    <row r="18" spans="2:8" ht="12.75">
      <c r="B18" s="1" t="s">
        <v>222</v>
      </c>
      <c r="C18" s="2">
        <v>16</v>
      </c>
      <c r="D18" s="72">
        <v>9.6</v>
      </c>
      <c r="E18" s="3">
        <v>0.75</v>
      </c>
      <c r="F18" s="2">
        <v>7</v>
      </c>
      <c r="G18" s="72">
        <v>19</v>
      </c>
      <c r="H18" s="72">
        <v>2.4</v>
      </c>
    </row>
    <row r="19" spans="2:8" ht="12.75">
      <c r="B19" s="1" t="s">
        <v>223</v>
      </c>
      <c r="C19" s="72">
        <v>12.5</v>
      </c>
      <c r="D19" s="72">
        <v>5.1</v>
      </c>
      <c r="E19" s="3">
        <v>0.85</v>
      </c>
      <c r="F19" s="2">
        <v>18</v>
      </c>
      <c r="G19" s="72">
        <v>20.6</v>
      </c>
      <c r="H19" s="72">
        <v>2.7</v>
      </c>
    </row>
    <row r="20" spans="2:8" ht="12.75">
      <c r="B20" s="1"/>
      <c r="C20" s="72"/>
      <c r="D20" s="72"/>
      <c r="E20" s="3"/>
      <c r="F20" s="2"/>
      <c r="G20" s="72"/>
      <c r="H20" s="72"/>
    </row>
    <row r="21" spans="1:8" ht="12.75">
      <c r="A21" s="1" t="s">
        <v>224</v>
      </c>
      <c r="C21" s="72">
        <v>22.5</v>
      </c>
      <c r="D21" s="72">
        <v>7.9</v>
      </c>
      <c r="E21" s="3">
        <v>1.25</v>
      </c>
      <c r="F21" s="2">
        <v>7</v>
      </c>
      <c r="G21" s="72">
        <v>23</v>
      </c>
      <c r="H21" s="72">
        <v>3</v>
      </c>
    </row>
    <row r="23" spans="1:8" s="32" customFormat="1" ht="12.75">
      <c r="A23" s="33"/>
      <c r="B23" s="33"/>
      <c r="C23" s="33"/>
      <c r="D23" s="33"/>
      <c r="E23" s="33"/>
      <c r="F23" s="33"/>
      <c r="G23" s="33"/>
      <c r="H23" s="33"/>
    </row>
    <row r="24" ht="15.75">
      <c r="A24" s="28" t="s">
        <v>225</v>
      </c>
    </row>
    <row r="27" ht="12.75">
      <c r="J27" t="s">
        <v>44</v>
      </c>
    </row>
  </sheetData>
  <printOptions/>
  <pageMargins left="0.5" right="0.4" top="0.8333333333333334" bottom="0.6666666666666666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Susan Chaplinsky</cp:lastModifiedBy>
  <cp:lastPrinted>2001-01-12T15:18:19Z</cp:lastPrinted>
  <dcterms:created xsi:type="dcterms:W3CDTF">2001-01-12T15:24:12Z</dcterms:created>
  <dcterms:modified xsi:type="dcterms:W3CDTF">2002-02-14T23:33:45Z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-919759978</vt:i4>
  </property>
  <property fmtid="{D5CDD505-2E9C-101B-9397-08002B2CF9AE}" pid="4" name="_EmailSubje">
    <vt:lpwstr>new file for Congoleum</vt:lpwstr>
  </property>
  <property fmtid="{D5CDD505-2E9C-101B-9397-08002B2CF9AE}" pid="5" name="_AuthorEma">
    <vt:lpwstr>CHAPLINSKYS@Darden.virginia.edu</vt:lpwstr>
  </property>
  <property fmtid="{D5CDD505-2E9C-101B-9397-08002B2CF9AE}" pid="6" name="_AuthorEmailDisplayNa">
    <vt:lpwstr>Chaplinsky, Susan</vt:lpwstr>
  </property>
</Properties>
</file>